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20" i="4" l="1"/>
  <c r="J14" i="4" s="1"/>
  <c r="J43" i="4"/>
  <c r="I20" i="4" l="1"/>
  <c r="K20" i="4"/>
  <c r="G31" i="4" l="1"/>
  <c r="H31" i="4"/>
  <c r="I31" i="4"/>
  <c r="J31" i="4"/>
  <c r="K31" i="4"/>
  <c r="I19" i="4"/>
  <c r="J19" i="4"/>
  <c r="K19" i="4"/>
  <c r="F14" i="4"/>
  <c r="G14" i="4"/>
  <c r="I14" i="4"/>
  <c r="I13" i="4" s="1"/>
  <c r="J13" i="4"/>
  <c r="K14" i="4"/>
  <c r="K13" i="4" s="1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<sst xmlns="http://schemas.openxmlformats.org/spreadsheetml/2006/main" count="147" uniqueCount="81">
  <si>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</si>
  <si>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</si>
  <si>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</si>
  <si>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</si>
  <si>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</si>
  <si>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</si>
  <si>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</si>
  <si>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</si>
  <si>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</si>
  <si>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</si>
  <si>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</si>
  <si>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</si>
  <si>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</si>
  <si>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</si>
  <si>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</si>
  <si>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</si>
  <si>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</si>
  <si>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</si>
  <si>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</si>
  <si>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</si>
  <si>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</si>
  <si>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</si>
  <si>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</si>
  <si>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</si>
  <si>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</si>
  <si>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</si>
  <si>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</si>
  <si>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</si>
  <si>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</si>
  <si>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</si>
  <si>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</si>
  <si>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</si>
  <si>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</si>
  <si>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</si>
  <si>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</si>
  <si>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</si>
  <si>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</si>
  <si>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</si>
  <si>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</si>
  <si>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</si>
  <si>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</si>
  <si>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</si>
  <si>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</si>
  <si>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</si>
  <si>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</si>
  <si>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</si>
  <si>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</si>
  <si>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</si>
  <si>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</si>
  <si>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</si>
  <si>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</si>
  <si>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</si>
  <si>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</si>
  <si>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</si>
  <si>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</si>
  <si>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</si>
  <si>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</si>
  <si>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</si>
  <si>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</si>
  <si>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</si>
  <si>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</si>
  <si>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</si>
  <si>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</si>
  <si>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</si>
  <si>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</si>
  <si>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</si>
  <si>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</si>
  <si>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</si>
  <si>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</si>
  <si>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</si>
  <si>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</si>
  <si>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</si>
  <si>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</si>
  <si>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</si>
  <si>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</si>
  <si>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</si>
  <si>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</si>
  <si>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</si>
  <si>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>обеспечение выполнения требований охраны труда в муниципальных учреждениях (МЕДОСМОТРЫ)</t>
  </si>
  <si>
    <t>Специальная оценка условий труда</t>
  </si>
  <si>
    <r>
      <t xml:space="preserve">Приложение N 5                                                                                                                                                                                                                 
к Постановлению № 37 </t>
    </r>
    <r>
      <rPr>
        <sz val="11"/>
        <rFont val="Times New Roman"/>
        <family val="1"/>
        <charset val="204"/>
      </rPr>
      <t>от 23.01.2024</t>
    </r>
    <r>
      <rPr>
        <sz val="11"/>
        <color theme="1"/>
        <rFont val="Times New Roman"/>
        <family val="1"/>
        <charset val="204"/>
      </rPr>
      <t xml:space="preserve">г "О внесении изменений и дополнений в муниципальную программу "Улучшение условий и охраны труда в МО "Усть-Коксинский район РА"
МО «Усть-Коксинский район» РА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</si>
</sst>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0" fillId="8" borderId="1" xfId="0" applyFill="1" applyBorder="1"/>
    <xf numFmtId="2" fontId="0" fillId="8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3" width="7.33203125" style="1" customWidth="1"/>
    <col min="4" max="4" width="10.6640625" style="1" customWidth="1"/>
    <col min="5" max="5" width="8.6640625" style="1" customWidth="1"/>
    <col min="6" max="6" width="11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58" t="s">
        <v>47</v>
      </c>
      <c r="F1" s="58"/>
      <c r="G1" s="58"/>
      <c r="H1" s="58"/>
      <c r="I1" s="58"/>
      <c r="J1" s="58"/>
      <c r="K1" s="58"/>
    </row>
    <row r="2" spans="1:12" ht="26.4" customHeight="1" x14ac:dyDescent="0.25">
      <c r="E2" s="58"/>
      <c r="F2" s="58"/>
      <c r="G2" s="58"/>
      <c r="H2" s="58"/>
      <c r="I2" s="58"/>
      <c r="J2" s="58"/>
      <c r="K2" s="58"/>
    </row>
    <row r="4" spans="1:12" ht="29.4" customHeight="1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33" customHeight="1" x14ac:dyDescent="0.25">
      <c r="A5" s="59" t="s">
        <v>7</v>
      </c>
      <c r="B5" s="59"/>
      <c r="C5" s="59"/>
      <c r="D5" s="60" t="s">
        <v>54</v>
      </c>
      <c r="E5" s="60"/>
      <c r="F5" s="60"/>
      <c r="G5" s="60"/>
      <c r="H5" s="60"/>
      <c r="I5" s="60"/>
      <c r="J5" s="60"/>
      <c r="K5" s="60"/>
    </row>
    <row r="6" spans="1:12" x14ac:dyDescent="0.25">
      <c r="A6" s="59" t="s">
        <v>8</v>
      </c>
      <c r="B6" s="59"/>
      <c r="C6" s="59"/>
      <c r="D6" s="61" t="s">
        <v>42</v>
      </c>
      <c r="E6" s="61"/>
      <c r="F6" s="61"/>
      <c r="G6" s="61"/>
      <c r="H6" s="61"/>
      <c r="I6" s="61"/>
      <c r="J6" s="61"/>
      <c r="K6" s="61"/>
    </row>
    <row r="10" spans="1:12" x14ac:dyDescent="0.25">
      <c r="A10" s="63" t="s">
        <v>9</v>
      </c>
      <c r="B10" s="64" t="s">
        <v>1</v>
      </c>
      <c r="C10" s="64" t="s">
        <v>2</v>
      </c>
      <c r="D10" s="63"/>
      <c r="E10" s="63"/>
      <c r="F10" s="63"/>
      <c r="G10" s="63"/>
      <c r="H10" s="63"/>
      <c r="I10" s="63"/>
      <c r="J10" s="63"/>
      <c r="K10" s="63"/>
      <c r="L10" s="3"/>
    </row>
    <row r="11" spans="1:12" ht="56.4" customHeight="1" x14ac:dyDescent="0.25">
      <c r="A11" s="63"/>
      <c r="B11" s="64"/>
      <c r="C11" s="64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63"/>
      <c r="B12" s="64"/>
      <c r="C12" s="64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65" t="s">
        <v>56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2" ht="109.95" customHeight="1" x14ac:dyDescent="0.3">
      <c r="A14" s="17">
        <v>1</v>
      </c>
      <c r="B14" s="16" t="s">
        <v>55</v>
      </c>
      <c r="C14" s="21" t="s">
        <v>43</v>
      </c>
      <c r="D14" s="19">
        <v>80</v>
      </c>
      <c r="E14" s="19">
        <v>98</v>
      </c>
      <c r="F14" s="17">
        <v>121</v>
      </c>
      <c r="G14" s="17">
        <v>97</v>
      </c>
      <c r="H14" s="17">
        <v>165</v>
      </c>
      <c r="I14" s="17">
        <v>176</v>
      </c>
      <c r="J14" s="17">
        <v>180</v>
      </c>
      <c r="K14" s="17">
        <v>190</v>
      </c>
    </row>
    <row r="15" spans="1:12" ht="32.4" customHeight="1" x14ac:dyDescent="0.3">
      <c r="A15" s="17">
        <v>2</v>
      </c>
      <c r="B15" s="15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12.95" customHeight="1" x14ac:dyDescent="0.3">
      <c r="A17" s="6" t="s">
        <v>11</v>
      </c>
      <c r="B17" s="16" t="s">
        <v>58</v>
      </c>
      <c r="C17" s="17" t="s">
        <v>44</v>
      </c>
      <c r="D17" s="19">
        <v>79</v>
      </c>
      <c r="E17" s="19">
        <v>83</v>
      </c>
      <c r="F17" s="17">
        <v>89</v>
      </c>
      <c r="G17" s="17">
        <v>95</v>
      </c>
      <c r="H17" s="17">
        <v>95</v>
      </c>
      <c r="I17" s="17">
        <v>95</v>
      </c>
      <c r="J17" s="17">
        <v>95</v>
      </c>
      <c r="K17" s="17">
        <v>95</v>
      </c>
    </row>
    <row r="18" spans="1:11" ht="27" customHeight="1" x14ac:dyDescent="0.25">
      <c r="A18" s="52" t="s">
        <v>59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63" customHeight="1" x14ac:dyDescent="0.3">
      <c r="A19" s="18" t="s">
        <v>12</v>
      </c>
      <c r="B19" s="16" t="s">
        <v>60</v>
      </c>
      <c r="C19" s="21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53" t="s">
        <v>62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69" customHeight="1" x14ac:dyDescent="0.3">
      <c r="A21" s="18" t="s">
        <v>45</v>
      </c>
      <c r="B21" s="16" t="s">
        <v>70</v>
      </c>
      <c r="C21" s="21" t="s">
        <v>71</v>
      </c>
      <c r="D21" s="19">
        <v>4</v>
      </c>
      <c r="E21" s="19">
        <v>4</v>
      </c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</row>
    <row r="22" spans="1:11" ht="15.6" customHeight="1" x14ac:dyDescent="0.2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79.95" customHeight="1" x14ac:dyDescent="0.3">
      <c r="A23" s="18" t="s">
        <v>46</v>
      </c>
      <c r="B23" s="16" t="s">
        <v>64</v>
      </c>
      <c r="C23" s="21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 x14ac:dyDescent="0.25">
      <c r="C1" s="58" t="s">
        <v>13</v>
      </c>
      <c r="D1" s="58"/>
      <c r="E1" s="58"/>
      <c r="F1" s="58"/>
      <c r="G1" s="7"/>
      <c r="H1" s="7"/>
      <c r="I1" s="7"/>
      <c r="J1" s="7"/>
    </row>
    <row r="2" spans="1:10" x14ac:dyDescent="0.25">
      <c r="C2" s="58"/>
      <c r="D2" s="58"/>
      <c r="E2" s="58"/>
      <c r="F2" s="58"/>
      <c r="G2" s="7"/>
      <c r="H2" s="7"/>
      <c r="I2" s="7"/>
      <c r="J2" s="7"/>
    </row>
    <row r="3" spans="1:10" x14ac:dyDescent="0.25">
      <c r="C3" s="58"/>
      <c r="D3" s="58"/>
      <c r="E3" s="58"/>
      <c r="F3" s="58"/>
      <c r="G3" s="7"/>
      <c r="H3" s="7"/>
      <c r="I3" s="7"/>
      <c r="J3" s="7"/>
    </row>
    <row r="4" spans="1:10" ht="12" customHeight="1" x14ac:dyDescent="0.25">
      <c r="C4" s="58"/>
      <c r="D4" s="58"/>
      <c r="E4" s="58"/>
      <c r="F4" s="58"/>
      <c r="G4" s="7"/>
      <c r="H4" s="7"/>
      <c r="I4" s="7"/>
      <c r="J4" s="7"/>
    </row>
    <row r="6" spans="1:10" ht="39.6" customHeight="1" x14ac:dyDescent="0.25">
      <c r="A6" s="80" t="s">
        <v>14</v>
      </c>
      <c r="B6" s="80"/>
      <c r="C6" s="80"/>
      <c r="D6" s="80"/>
      <c r="E6" s="80"/>
      <c r="F6" s="80"/>
      <c r="G6" s="3"/>
      <c r="H6" s="3"/>
      <c r="I6" s="3"/>
      <c r="J6" s="3"/>
    </row>
    <row r="7" spans="1:10" ht="55.95" customHeight="1" x14ac:dyDescent="0.25">
      <c r="A7" s="81" t="s">
        <v>7</v>
      </c>
      <c r="B7" s="81"/>
      <c r="C7" s="82" t="s">
        <v>54</v>
      </c>
      <c r="D7" s="82"/>
      <c r="E7" s="82"/>
      <c r="F7" s="82"/>
    </row>
    <row r="8" spans="1:10" x14ac:dyDescent="0.25">
      <c r="A8" s="81" t="s">
        <v>8</v>
      </c>
      <c r="B8" s="81"/>
      <c r="C8" s="83" t="s">
        <v>42</v>
      </c>
      <c r="D8" s="83"/>
      <c r="E8" s="83"/>
      <c r="F8" s="83"/>
    </row>
    <row r="10" spans="1:10" ht="42" customHeight="1" x14ac:dyDescent="0.25">
      <c r="A10" s="68" t="s">
        <v>15</v>
      </c>
      <c r="B10" s="68" t="s">
        <v>16</v>
      </c>
      <c r="C10" s="68" t="s">
        <v>17</v>
      </c>
      <c r="D10" s="68" t="s">
        <v>18</v>
      </c>
      <c r="E10" s="68" t="s">
        <v>19</v>
      </c>
      <c r="F10" s="68" t="s">
        <v>20</v>
      </c>
    </row>
    <row r="11" spans="1:10" ht="42.6" customHeight="1" x14ac:dyDescent="0.25">
      <c r="A11" s="71"/>
      <c r="B11" s="71"/>
      <c r="C11" s="71"/>
      <c r="D11" s="71"/>
      <c r="E11" s="71"/>
      <c r="F11" s="71"/>
    </row>
    <row r="12" spans="1:10" x14ac:dyDescent="0.25">
      <c r="A12" s="69"/>
      <c r="B12" s="69"/>
      <c r="C12" s="69"/>
      <c r="D12" s="69"/>
      <c r="E12" s="69"/>
      <c r="F12" s="69"/>
    </row>
    <row r="13" spans="1:10" x14ac:dyDescent="0.25">
      <c r="A13" s="70" t="s">
        <v>67</v>
      </c>
      <c r="B13" s="70"/>
      <c r="C13" s="70"/>
      <c r="D13" s="70"/>
      <c r="E13" s="70"/>
      <c r="F13" s="70"/>
    </row>
    <row r="14" spans="1:10" ht="82.95" customHeight="1" x14ac:dyDescent="0.25">
      <c r="A14" s="72" t="s">
        <v>11</v>
      </c>
      <c r="B14" s="68" t="s">
        <v>65</v>
      </c>
      <c r="C14" s="68" t="s">
        <v>66</v>
      </c>
      <c r="D14" s="76" t="s">
        <v>53</v>
      </c>
      <c r="E14" s="23" t="s">
        <v>60</v>
      </c>
      <c r="F14" s="78" t="s">
        <v>72</v>
      </c>
    </row>
    <row r="15" spans="1:10" ht="41.4" customHeight="1" x14ac:dyDescent="0.25">
      <c r="A15" s="73"/>
      <c r="B15" s="69"/>
      <c r="C15" s="69"/>
      <c r="D15" s="77"/>
      <c r="E15" s="24"/>
      <c r="F15" s="79"/>
    </row>
    <row r="16" spans="1:10" ht="41.4" customHeight="1" x14ac:dyDescent="0.25">
      <c r="A16" s="72" t="s">
        <v>10</v>
      </c>
      <c r="B16" s="66" t="s">
        <v>68</v>
      </c>
      <c r="C16" s="74" t="s">
        <v>69</v>
      </c>
      <c r="D16" s="76" t="s">
        <v>53</v>
      </c>
      <c r="E16" s="68" t="s">
        <v>70</v>
      </c>
      <c r="F16" s="68" t="s">
        <v>55</v>
      </c>
    </row>
    <row r="17" spans="1:6" ht="96.6" customHeight="1" x14ac:dyDescent="0.25">
      <c r="A17" s="73"/>
      <c r="B17" s="67"/>
      <c r="C17" s="75"/>
      <c r="D17" s="77"/>
      <c r="E17" s="69"/>
      <c r="F17" s="69"/>
    </row>
    <row r="18" spans="1:6" ht="75.599999999999994" customHeight="1" x14ac:dyDescent="0.3">
      <c r="A18" s="8" t="s">
        <v>39</v>
      </c>
      <c r="B18" s="15" t="s">
        <v>74</v>
      </c>
      <c r="C18" s="4" t="s">
        <v>73</v>
      </c>
      <c r="D18" s="5" t="s">
        <v>53</v>
      </c>
      <c r="E18" s="22" t="s">
        <v>64</v>
      </c>
      <c r="F18" s="20" t="s">
        <v>75</v>
      </c>
    </row>
  </sheetData>
  <mergeCells count="24">
    <mergeCell ref="A14:A15"/>
    <mergeCell ref="F14:F15"/>
    <mergeCell ref="C1:F4"/>
    <mergeCell ref="A6:F6"/>
    <mergeCell ref="A7:B7"/>
    <mergeCell ref="A8:B8"/>
    <mergeCell ref="C7:F7"/>
    <mergeCell ref="C8:F8"/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100" workbookViewId="0">
      <selection activeCell="D1" sqref="D1:K2"/>
    </sheetView>
  </sheetViews>
  <sheetFormatPr defaultRowHeight="14.4" x14ac:dyDescent="0.3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10" max="10" width="10.6640625" bestFit="1" customWidth="1"/>
  </cols>
  <sheetData>
    <row r="1" spans="1:11" ht="14.4" customHeight="1" x14ac:dyDescent="0.3">
      <c r="D1" s="84" t="s">
        <v>80</v>
      </c>
      <c r="E1" s="84"/>
      <c r="F1" s="84"/>
      <c r="G1" s="84"/>
      <c r="H1" s="84"/>
      <c r="I1" s="84"/>
      <c r="J1" s="84"/>
      <c r="K1" s="84"/>
    </row>
    <row r="2" spans="1:11" ht="61.95" customHeight="1" x14ac:dyDescent="0.3">
      <c r="D2" s="84"/>
      <c r="E2" s="84"/>
      <c r="F2" s="84"/>
      <c r="G2" s="84"/>
      <c r="H2" s="84"/>
      <c r="I2" s="84"/>
      <c r="J2" s="84"/>
      <c r="K2" s="84"/>
    </row>
    <row r="4" spans="1:11" x14ac:dyDescent="0.3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47.4" customHeight="1" x14ac:dyDescent="0.3">
      <c r="A5" s="59" t="s">
        <v>7</v>
      </c>
      <c r="B5" s="59"/>
      <c r="C5" s="59"/>
      <c r="D5" s="60" t="s">
        <v>54</v>
      </c>
      <c r="E5" s="60"/>
      <c r="F5" s="60"/>
      <c r="G5" s="60"/>
      <c r="H5" s="60"/>
      <c r="I5" s="60"/>
      <c r="J5" s="60"/>
      <c r="K5" s="60"/>
    </row>
    <row r="6" spans="1:11" x14ac:dyDescent="0.3">
      <c r="A6" s="59" t="s">
        <v>8</v>
      </c>
      <c r="B6" s="59"/>
      <c r="C6" s="59"/>
      <c r="D6" s="61" t="s">
        <v>48</v>
      </c>
      <c r="E6" s="61"/>
      <c r="F6" s="61"/>
      <c r="G6" s="61"/>
      <c r="H6" s="61"/>
      <c r="I6" s="61"/>
      <c r="J6" s="61"/>
      <c r="K6" s="61"/>
    </row>
    <row r="11" spans="1:11" ht="15.6" x14ac:dyDescent="0.3">
      <c r="A11" s="89" t="s">
        <v>21</v>
      </c>
      <c r="B11" s="86" t="s">
        <v>22</v>
      </c>
      <c r="C11" s="86" t="s">
        <v>23</v>
      </c>
      <c r="D11" s="86" t="s">
        <v>24</v>
      </c>
      <c r="E11" s="48"/>
      <c r="F11" s="88" t="s">
        <v>25</v>
      </c>
      <c r="G11" s="88"/>
      <c r="H11" s="88"/>
      <c r="I11" s="88"/>
      <c r="J11" s="88"/>
      <c r="K11" s="88"/>
    </row>
    <row r="12" spans="1:11" ht="31.2" x14ac:dyDescent="0.3">
      <c r="A12" s="90"/>
      <c r="B12" s="87"/>
      <c r="C12" s="87"/>
      <c r="D12" s="87"/>
      <c r="E12" s="46" t="s">
        <v>32</v>
      </c>
      <c r="F12" s="49" t="s">
        <v>26</v>
      </c>
      <c r="G12" s="49" t="s">
        <v>27</v>
      </c>
      <c r="H12" s="49" t="s">
        <v>28</v>
      </c>
      <c r="I12" s="49" t="s">
        <v>29</v>
      </c>
      <c r="J12" s="49" t="s">
        <v>30</v>
      </c>
      <c r="K12" s="49" t="s">
        <v>31</v>
      </c>
    </row>
    <row r="13" spans="1:11" ht="15.6" x14ac:dyDescent="0.3">
      <c r="A13" s="86" t="s">
        <v>6</v>
      </c>
      <c r="B13" s="86" t="s">
        <v>76</v>
      </c>
      <c r="C13" s="86" t="s">
        <v>50</v>
      </c>
      <c r="D13" s="41" t="s">
        <v>38</v>
      </c>
      <c r="E13" s="42">
        <f>F13+G13+H13+I13+J13+K13</f>
        <v>11230.21</v>
      </c>
      <c r="F13" s="42">
        <f t="shared" ref="F13:H14" si="0">F19</f>
        <v>834.93000000000006</v>
      </c>
      <c r="G13" s="42">
        <f t="shared" si="0"/>
        <v>146.41</v>
      </c>
      <c r="H13" s="42">
        <f>H14+H15+H16+H17</f>
        <v>2963.6</v>
      </c>
      <c r="I13" s="42">
        <f t="shared" ref="I13:K13" si="1">I14+I15+I16+I17</f>
        <v>3722.6499999999996</v>
      </c>
      <c r="J13" s="42">
        <f t="shared" si="1"/>
        <v>3216.0299999999997</v>
      </c>
      <c r="K13" s="42">
        <f t="shared" si="1"/>
        <v>346.59000000000003</v>
      </c>
    </row>
    <row r="14" spans="1:11" ht="62.4" x14ac:dyDescent="0.3">
      <c r="A14" s="86"/>
      <c r="B14" s="86"/>
      <c r="C14" s="86"/>
      <c r="D14" s="43" t="s">
        <v>33</v>
      </c>
      <c r="E14" s="42">
        <f>F14+G14+H14+I14+J14+K14</f>
        <v>11230.21</v>
      </c>
      <c r="F14" s="42">
        <f t="shared" si="0"/>
        <v>834.93000000000006</v>
      </c>
      <c r="G14" s="42">
        <f t="shared" ref="G14:K14" si="2">G20</f>
        <v>146.41</v>
      </c>
      <c r="H14" s="42">
        <f t="shared" si="0"/>
        <v>2963.6</v>
      </c>
      <c r="I14" s="42">
        <f t="shared" si="2"/>
        <v>3722.6499999999996</v>
      </c>
      <c r="J14" s="42">
        <f>J20</f>
        <v>3216.0299999999997</v>
      </c>
      <c r="K14" s="42">
        <f t="shared" si="2"/>
        <v>346.59000000000003</v>
      </c>
    </row>
    <row r="15" spans="1:11" ht="82.2" customHeight="1" x14ac:dyDescent="0.3">
      <c r="A15" s="86"/>
      <c r="B15" s="86"/>
      <c r="C15" s="86"/>
      <c r="D15" s="43" t="s">
        <v>34</v>
      </c>
      <c r="E15" s="44">
        <f t="shared" ref="E15:E18" si="3">F15+G15+H15+I15+J15+K15</f>
        <v>0</v>
      </c>
      <c r="F15" s="45">
        <f>F21+F27+F33+F45</f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62.4" x14ac:dyDescent="0.3">
      <c r="A16" s="86"/>
      <c r="B16" s="86"/>
      <c r="C16" s="86"/>
      <c r="D16" s="43" t="s">
        <v>35</v>
      </c>
      <c r="E16" s="44">
        <f t="shared" si="3"/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78" x14ac:dyDescent="0.3">
      <c r="A17" s="86"/>
      <c r="B17" s="86"/>
      <c r="C17" s="86"/>
      <c r="D17" s="43" t="s">
        <v>36</v>
      </c>
      <c r="E17" s="44">
        <f t="shared" si="3"/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46.8" x14ac:dyDescent="0.3">
      <c r="A18" s="86"/>
      <c r="B18" s="86"/>
      <c r="C18" s="86"/>
      <c r="D18" s="43" t="s">
        <v>37</v>
      </c>
      <c r="E18" s="46">
        <f t="shared" si="3"/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5.6" x14ac:dyDescent="0.3">
      <c r="A19" s="91" t="s">
        <v>49</v>
      </c>
      <c r="B19" s="91" t="s">
        <v>77</v>
      </c>
      <c r="C19" s="91" t="s">
        <v>51</v>
      </c>
      <c r="D19" s="34" t="s">
        <v>38</v>
      </c>
      <c r="E19" s="35">
        <f>F19+G19+H19+I19+J19+K19</f>
        <v>11230.21</v>
      </c>
      <c r="F19" s="36">
        <f t="shared" ref="F19:G19" si="4">F25+F31+F43</f>
        <v>834.93000000000006</v>
      </c>
      <c r="G19" s="36">
        <f t="shared" si="4"/>
        <v>146.41</v>
      </c>
      <c r="H19" s="36">
        <f>H20+H21+H22+H23</f>
        <v>2963.6</v>
      </c>
      <c r="I19" s="36">
        <f t="shared" ref="I19:K19" si="5">I20+I21+I22+I23</f>
        <v>3722.6499999999996</v>
      </c>
      <c r="J19" s="36">
        <f t="shared" si="5"/>
        <v>3216.0299999999997</v>
      </c>
      <c r="K19" s="36">
        <f t="shared" si="5"/>
        <v>346.59000000000003</v>
      </c>
    </row>
    <row r="20" spans="1:11" ht="62.4" x14ac:dyDescent="0.3">
      <c r="A20" s="91"/>
      <c r="B20" s="91"/>
      <c r="C20" s="91"/>
      <c r="D20" s="37" t="s">
        <v>33</v>
      </c>
      <c r="E20" s="38">
        <f>F20+G20+H20+I20+J20+K20</f>
        <v>11230.21</v>
      </c>
      <c r="F20" s="39">
        <f>F26+F32+F44</f>
        <v>834.93000000000006</v>
      </c>
      <c r="G20" s="39">
        <f>G26+G32+G44</f>
        <v>146.41</v>
      </c>
      <c r="H20" s="39">
        <f>H26+H32+H38+H44</f>
        <v>2963.6</v>
      </c>
      <c r="I20" s="39">
        <f t="shared" ref="I20:K20" si="6">I26+I32+I38+I44</f>
        <v>3722.6499999999996</v>
      </c>
      <c r="J20" s="39">
        <f>J26+J32+J38+J44</f>
        <v>3216.0299999999997</v>
      </c>
      <c r="K20" s="39">
        <f t="shared" si="6"/>
        <v>346.59000000000003</v>
      </c>
    </row>
    <row r="21" spans="1:11" ht="93.6" x14ac:dyDescent="0.3">
      <c r="A21" s="91"/>
      <c r="B21" s="91"/>
      <c r="C21" s="91"/>
      <c r="D21" s="37" t="s">
        <v>34</v>
      </c>
      <c r="E21" s="39">
        <f>F21+G21+H21+I21+J21+K21</f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ht="62.4" x14ac:dyDescent="0.3">
      <c r="A22" s="91"/>
      <c r="B22" s="91"/>
      <c r="C22" s="91"/>
      <c r="D22" s="37" t="s">
        <v>35</v>
      </c>
      <c r="E22" s="39">
        <f t="shared" ref="E22:E23" si="7">F22+G22+H22+I22+J22+K22</f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78" x14ac:dyDescent="0.3">
      <c r="A23" s="91"/>
      <c r="B23" s="91"/>
      <c r="C23" s="91"/>
      <c r="D23" s="37" t="s">
        <v>36</v>
      </c>
      <c r="E23" s="39">
        <f t="shared" si="7"/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46.8" x14ac:dyDescent="0.3">
      <c r="A24" s="91"/>
      <c r="B24" s="91"/>
      <c r="C24" s="91"/>
      <c r="D24" s="37" t="s">
        <v>37</v>
      </c>
      <c r="E24" s="39">
        <f>F24+G24+H24+I24+J24+K24</f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15.6" customHeight="1" x14ac:dyDescent="0.3">
      <c r="A25" s="85" t="s">
        <v>52</v>
      </c>
      <c r="B25" s="92" t="s">
        <v>79</v>
      </c>
      <c r="C25" s="85" t="s">
        <v>51</v>
      </c>
      <c r="D25" s="10" t="s">
        <v>38</v>
      </c>
      <c r="E25" s="11">
        <f>F25+G25+H25+I25+J25+K25</f>
        <v>1420.92</v>
      </c>
      <c r="F25" s="25">
        <f>F26+F27+F28+F29+F30</f>
        <v>564.49</v>
      </c>
      <c r="G25" s="25">
        <f t="shared" ref="G25" si="8">G26+G27+G28+G29+G30</f>
        <v>61</v>
      </c>
      <c r="H25" s="12">
        <f t="shared" ref="H25" si="9">H26+H27+H28+H29+H30</f>
        <v>235</v>
      </c>
      <c r="I25" s="12">
        <f t="shared" ref="I25" si="10">I26+I27+I28+I29+I30</f>
        <v>286.2</v>
      </c>
      <c r="J25" s="12">
        <f t="shared" ref="J25" si="11">J26+J27+J28+J29+J30</f>
        <v>158.69999999999999</v>
      </c>
      <c r="K25" s="12">
        <f t="shared" ref="K25" si="12">K26+K27+K28+K29+K30</f>
        <v>115.53</v>
      </c>
    </row>
    <row r="26" spans="1:11" ht="62.4" x14ac:dyDescent="0.3">
      <c r="A26" s="85"/>
      <c r="B26" s="93"/>
      <c r="C26" s="85"/>
      <c r="D26" s="13" t="s">
        <v>33</v>
      </c>
      <c r="E26" s="11">
        <f>F26+G26+H26+I26+J26+K26</f>
        <v>1420.92</v>
      </c>
      <c r="F26" s="26">
        <v>564.49</v>
      </c>
      <c r="G26" s="26">
        <v>61</v>
      </c>
      <c r="H26" s="14">
        <v>235</v>
      </c>
      <c r="I26" s="14">
        <v>286.2</v>
      </c>
      <c r="J26" s="50">
        <v>158.69999999999999</v>
      </c>
      <c r="K26" s="14">
        <v>115.53</v>
      </c>
    </row>
    <row r="27" spans="1:11" ht="93.6" x14ac:dyDescent="0.3">
      <c r="A27" s="85"/>
      <c r="B27" s="93"/>
      <c r="C27" s="85"/>
      <c r="D27" s="13" t="s">
        <v>34</v>
      </c>
      <c r="E27" s="27">
        <f t="shared" ref="E27:E48" si="13">F27+G27+H27+I27+J27+K27</f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62.4" x14ac:dyDescent="0.3">
      <c r="A28" s="85"/>
      <c r="B28" s="93"/>
      <c r="C28" s="85"/>
      <c r="D28" s="13" t="s">
        <v>35</v>
      </c>
      <c r="E28" s="27">
        <f t="shared" si="13"/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78" x14ac:dyDescent="0.3">
      <c r="A29" s="85"/>
      <c r="B29" s="93"/>
      <c r="C29" s="85"/>
      <c r="D29" s="13" t="s">
        <v>36</v>
      </c>
      <c r="E29" s="27">
        <f t="shared" si="13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46.8" x14ac:dyDescent="0.3">
      <c r="A30" s="85"/>
      <c r="B30" s="94"/>
      <c r="C30" s="85"/>
      <c r="D30" s="13" t="s">
        <v>37</v>
      </c>
      <c r="E30" s="27">
        <f t="shared" si="13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5.6" customHeight="1" x14ac:dyDescent="0.3">
      <c r="A31" s="85" t="s">
        <v>52</v>
      </c>
      <c r="B31" s="92" t="s">
        <v>68</v>
      </c>
      <c r="C31" s="85" t="s">
        <v>51</v>
      </c>
      <c r="D31" s="10" t="s">
        <v>38</v>
      </c>
      <c r="E31" s="11">
        <f t="shared" si="13"/>
        <v>1256.1299999999999</v>
      </c>
      <c r="F31" s="12">
        <f>F32+F33+F34+F35+F36</f>
        <v>270.44</v>
      </c>
      <c r="G31" s="12">
        <f t="shared" ref="G31:K31" si="14">G32+G33+G34+G35+G36</f>
        <v>85.41</v>
      </c>
      <c r="H31" s="12">
        <f t="shared" si="14"/>
        <v>413.85</v>
      </c>
      <c r="I31" s="12">
        <f t="shared" si="14"/>
        <v>90</v>
      </c>
      <c r="J31" s="12">
        <f t="shared" si="14"/>
        <v>280.89999999999998</v>
      </c>
      <c r="K31" s="12">
        <f t="shared" si="14"/>
        <v>115.53</v>
      </c>
    </row>
    <row r="32" spans="1:11" ht="62.4" x14ac:dyDescent="0.3">
      <c r="A32" s="85"/>
      <c r="B32" s="93"/>
      <c r="C32" s="85"/>
      <c r="D32" s="13" t="s">
        <v>33</v>
      </c>
      <c r="E32" s="11">
        <f t="shared" si="13"/>
        <v>1256.1299999999999</v>
      </c>
      <c r="F32" s="26">
        <v>270.44</v>
      </c>
      <c r="G32" s="14">
        <v>85.41</v>
      </c>
      <c r="H32" s="14">
        <v>413.85</v>
      </c>
      <c r="I32" s="14">
        <v>90</v>
      </c>
      <c r="J32" s="51">
        <v>280.89999999999998</v>
      </c>
      <c r="K32" s="14">
        <v>115.53</v>
      </c>
    </row>
    <row r="33" spans="1:11" ht="93.6" x14ac:dyDescent="0.3">
      <c r="A33" s="85"/>
      <c r="B33" s="93"/>
      <c r="C33" s="85"/>
      <c r="D33" s="13" t="s">
        <v>34</v>
      </c>
      <c r="E33" s="28">
        <f t="shared" si="13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2.4" x14ac:dyDescent="0.3">
      <c r="A34" s="85"/>
      <c r="B34" s="93"/>
      <c r="C34" s="85"/>
      <c r="D34" s="13" t="s">
        <v>35</v>
      </c>
      <c r="E34" s="28">
        <f t="shared" si="13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" x14ac:dyDescent="0.3">
      <c r="A35" s="85"/>
      <c r="B35" s="93"/>
      <c r="C35" s="85"/>
      <c r="D35" s="13" t="s">
        <v>36</v>
      </c>
      <c r="E35" s="28">
        <f t="shared" si="13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6.8" x14ac:dyDescent="0.3">
      <c r="A36" s="85"/>
      <c r="B36" s="94"/>
      <c r="C36" s="85"/>
      <c r="D36" s="13" t="s">
        <v>37</v>
      </c>
      <c r="E36" s="28">
        <f t="shared" si="13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6" x14ac:dyDescent="0.3">
      <c r="A37" s="85" t="s">
        <v>52</v>
      </c>
      <c r="B37" s="85" t="s">
        <v>74</v>
      </c>
      <c r="C37" s="85" t="s">
        <v>51</v>
      </c>
      <c r="D37" s="10" t="s">
        <v>38</v>
      </c>
      <c r="E37" s="11">
        <f t="shared" ref="E37:E42" si="15">F37+G37+H37+I37+J37+K37</f>
        <v>363.84000000000003</v>
      </c>
      <c r="F37" s="12">
        <f>F38+F39+F40+F41+F42</f>
        <v>0</v>
      </c>
      <c r="G37" s="12">
        <f t="shared" ref="G37:K37" si="16">G38+G39+G40+G41+G42</f>
        <v>51.5</v>
      </c>
      <c r="H37" s="25">
        <f t="shared" si="16"/>
        <v>104.75</v>
      </c>
      <c r="I37" s="25">
        <f t="shared" si="16"/>
        <v>60</v>
      </c>
      <c r="J37" s="12">
        <f t="shared" si="16"/>
        <v>32.06</v>
      </c>
      <c r="K37" s="12">
        <f t="shared" si="16"/>
        <v>115.53</v>
      </c>
    </row>
    <row r="38" spans="1:11" ht="62.4" x14ac:dyDescent="0.3">
      <c r="A38" s="85"/>
      <c r="B38" s="85"/>
      <c r="C38" s="85"/>
      <c r="D38" s="13" t="s">
        <v>33</v>
      </c>
      <c r="E38" s="30">
        <f t="shared" si="15"/>
        <v>363.84000000000003</v>
      </c>
      <c r="F38" s="29">
        <v>0</v>
      </c>
      <c r="G38" s="31">
        <v>51.5</v>
      </c>
      <c r="H38" s="29">
        <v>104.75</v>
      </c>
      <c r="I38" s="33">
        <v>60</v>
      </c>
      <c r="J38" s="31">
        <v>32.06</v>
      </c>
      <c r="K38" s="31">
        <v>115.53</v>
      </c>
    </row>
    <row r="39" spans="1:11" ht="93.6" x14ac:dyDescent="0.3">
      <c r="A39" s="85"/>
      <c r="B39" s="85"/>
      <c r="C39" s="85"/>
      <c r="D39" s="13" t="s">
        <v>34</v>
      </c>
      <c r="E39" s="28">
        <f t="shared" si="15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2.4" x14ac:dyDescent="0.3">
      <c r="A40" s="85"/>
      <c r="B40" s="85"/>
      <c r="C40" s="85"/>
      <c r="D40" s="13" t="s">
        <v>35</v>
      </c>
      <c r="E40" s="28">
        <f t="shared" si="15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" x14ac:dyDescent="0.3">
      <c r="A41" s="85"/>
      <c r="B41" s="85"/>
      <c r="C41" s="85"/>
      <c r="D41" s="13" t="s">
        <v>36</v>
      </c>
      <c r="E41" s="28">
        <f t="shared" si="15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6.8" x14ac:dyDescent="0.3">
      <c r="A42" s="85"/>
      <c r="B42" s="85"/>
      <c r="C42" s="85"/>
      <c r="D42" s="13" t="s">
        <v>37</v>
      </c>
      <c r="E42" s="28">
        <f t="shared" si="15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6" x14ac:dyDescent="0.3">
      <c r="A43" s="85" t="s">
        <v>52</v>
      </c>
      <c r="B43" s="85" t="s">
        <v>78</v>
      </c>
      <c r="C43" s="85" t="s">
        <v>51</v>
      </c>
      <c r="D43" s="10" t="s">
        <v>38</v>
      </c>
      <c r="E43" s="11">
        <f t="shared" si="13"/>
        <v>8240.82</v>
      </c>
      <c r="F43" s="12">
        <f>F44+F45+F46+F47+F48</f>
        <v>0</v>
      </c>
      <c r="G43" s="12">
        <f t="shared" ref="G43:K43" si="17">G44+G45+G46+G47+G48</f>
        <v>0</v>
      </c>
      <c r="H43" s="25">
        <f t="shared" si="17"/>
        <v>2210</v>
      </c>
      <c r="I43" s="12">
        <f t="shared" si="17"/>
        <v>3286.45</v>
      </c>
      <c r="J43" s="25">
        <f>J44+J45+J46+J47+J48</f>
        <v>2744.37</v>
      </c>
      <c r="K43" s="12">
        <f t="shared" si="17"/>
        <v>0</v>
      </c>
    </row>
    <row r="44" spans="1:11" ht="62.4" x14ac:dyDescent="0.3">
      <c r="A44" s="85"/>
      <c r="B44" s="85"/>
      <c r="C44" s="85"/>
      <c r="D44" s="13" t="s">
        <v>33</v>
      </c>
      <c r="E44" s="30">
        <f t="shared" si="13"/>
        <v>8240.82</v>
      </c>
      <c r="F44" s="29">
        <v>0</v>
      </c>
      <c r="G44" s="31">
        <v>0</v>
      </c>
      <c r="H44" s="29">
        <v>2210</v>
      </c>
      <c r="I44" s="31">
        <v>3286.45</v>
      </c>
      <c r="J44" s="47">
        <v>2744.37</v>
      </c>
      <c r="K44" s="31">
        <v>0</v>
      </c>
    </row>
    <row r="45" spans="1:11" ht="93.6" x14ac:dyDescent="0.3">
      <c r="A45" s="85"/>
      <c r="B45" s="85"/>
      <c r="C45" s="85"/>
      <c r="D45" s="13" t="s">
        <v>34</v>
      </c>
      <c r="E45" s="28">
        <f t="shared" si="13"/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</row>
    <row r="46" spans="1:11" ht="62.4" x14ac:dyDescent="0.3">
      <c r="A46" s="85"/>
      <c r="B46" s="85"/>
      <c r="C46" s="85"/>
      <c r="D46" s="13" t="s">
        <v>35</v>
      </c>
      <c r="E46" s="28">
        <f t="shared" si="13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" x14ac:dyDescent="0.3">
      <c r="A47" s="85"/>
      <c r="B47" s="85"/>
      <c r="C47" s="85"/>
      <c r="D47" s="13" t="s">
        <v>36</v>
      </c>
      <c r="E47" s="28">
        <f t="shared" si="13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6.8" x14ac:dyDescent="0.3">
      <c r="A48" s="85"/>
      <c r="B48" s="85"/>
      <c r="C48" s="85"/>
      <c r="D48" s="13" t="s">
        <v>37</v>
      </c>
      <c r="E48" s="28">
        <f t="shared" si="13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mergeCells count="29"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15748031496062992" bottom="0.15748031496062992" header="0.11811023622047245" footer="0.11811023622047245"/>
  <pageSetup paperSize="9" scale="8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2024-02-07T05:37:19Z</dcterms:modified>
</cp:coreProperties>
</file>