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/>
  </bookViews>
  <sheets>
    <sheet name="Прилож 5" sheetId="4" r:id="rId1"/>
  </sheets>
  <calcPr calcId="144525"/>
</workbook>
</file>

<file path=xl/calcChain.xml><?xml version="1.0" encoding="utf-8"?>
<calcChain xmlns="http://schemas.openxmlformats.org/spreadsheetml/2006/main">
  <c r="J40" i="4" l="1"/>
  <c r="J16" i="4"/>
  <c r="J41" i="4"/>
  <c r="J11" i="4" s="1"/>
  <c r="J57" i="4"/>
  <c r="J27" i="4"/>
  <c r="J123" i="4"/>
  <c r="J111" i="4"/>
  <c r="J10" i="4" l="1"/>
  <c r="J9" i="4" s="1"/>
  <c r="J39" i="4"/>
  <c r="I11" i="4"/>
  <c r="K40" i="4"/>
  <c r="I41" i="4"/>
  <c r="I40" i="4"/>
  <c r="I10" i="4" s="1"/>
  <c r="E134" i="4"/>
  <c r="E133" i="4"/>
  <c r="E132" i="4"/>
  <c r="E131" i="4"/>
  <c r="E130" i="4"/>
  <c r="J129" i="4"/>
  <c r="I129" i="4"/>
  <c r="H129" i="4"/>
  <c r="G129" i="4"/>
  <c r="F129" i="4"/>
  <c r="E128" i="4"/>
  <c r="E127" i="4"/>
  <c r="E126" i="4"/>
  <c r="E125" i="4"/>
  <c r="I123" i="4"/>
  <c r="H123" i="4"/>
  <c r="G123" i="4"/>
  <c r="F123" i="4"/>
  <c r="E122" i="4"/>
  <c r="E121" i="4"/>
  <c r="E120" i="4"/>
  <c r="E119" i="4"/>
  <c r="E118" i="4"/>
  <c r="J117" i="4"/>
  <c r="I117" i="4"/>
  <c r="H117" i="4"/>
  <c r="G117" i="4"/>
  <c r="F117" i="4"/>
  <c r="E92" i="4"/>
  <c r="E91" i="4"/>
  <c r="E90" i="4"/>
  <c r="E89" i="4"/>
  <c r="E88" i="4"/>
  <c r="J87" i="4"/>
  <c r="I87" i="4"/>
  <c r="H87" i="4"/>
  <c r="G87" i="4"/>
  <c r="F87" i="4"/>
  <c r="E80" i="4"/>
  <c r="E79" i="4"/>
  <c r="E78" i="4"/>
  <c r="E77" i="4"/>
  <c r="E76" i="4"/>
  <c r="J75" i="4"/>
  <c r="I75" i="4"/>
  <c r="H75" i="4"/>
  <c r="G75" i="4"/>
  <c r="F75" i="4"/>
  <c r="E74" i="4"/>
  <c r="E73" i="4"/>
  <c r="E72" i="4"/>
  <c r="E71" i="4"/>
  <c r="K69" i="4"/>
  <c r="J69" i="4"/>
  <c r="I69" i="4"/>
  <c r="H69" i="4"/>
  <c r="G69" i="4"/>
  <c r="F69" i="4"/>
  <c r="E129" i="4" l="1"/>
  <c r="E117" i="4"/>
  <c r="E87" i="4"/>
  <c r="E75" i="4"/>
  <c r="E69" i="4"/>
  <c r="F105" i="4"/>
  <c r="G105" i="4"/>
  <c r="H105" i="4"/>
  <c r="I105" i="4"/>
  <c r="J105" i="4"/>
  <c r="E106" i="4"/>
  <c r="E107" i="4"/>
  <c r="E108" i="4"/>
  <c r="E109" i="4"/>
  <c r="E110" i="4"/>
  <c r="E105" i="4" l="1"/>
  <c r="H47" i="4" l="1"/>
  <c r="E104" i="4"/>
  <c r="E103" i="4"/>
  <c r="E102" i="4"/>
  <c r="E101" i="4"/>
  <c r="E100" i="4"/>
  <c r="J99" i="4"/>
  <c r="I99" i="4"/>
  <c r="H99" i="4"/>
  <c r="G99" i="4"/>
  <c r="F99" i="4"/>
  <c r="E99" i="4" l="1"/>
  <c r="G47" i="4" l="1"/>
  <c r="I47" i="4"/>
  <c r="J47" i="4"/>
  <c r="K47" i="4"/>
  <c r="I46" i="4"/>
  <c r="J46" i="4"/>
  <c r="K46" i="4"/>
  <c r="I16" i="4"/>
  <c r="K16" i="4"/>
  <c r="E38" i="4"/>
  <c r="E37" i="4"/>
  <c r="E36" i="4"/>
  <c r="E35" i="4"/>
  <c r="E34" i="4"/>
  <c r="K33" i="4"/>
  <c r="J33" i="4"/>
  <c r="I33" i="4"/>
  <c r="F47" i="4"/>
  <c r="E140" i="4"/>
  <c r="E139" i="4"/>
  <c r="E138" i="4"/>
  <c r="E137" i="4"/>
  <c r="E136" i="4"/>
  <c r="J135" i="4"/>
  <c r="I135" i="4"/>
  <c r="H135" i="4"/>
  <c r="G135" i="4"/>
  <c r="F135" i="4"/>
  <c r="E98" i="4"/>
  <c r="E97" i="4"/>
  <c r="E96" i="4"/>
  <c r="E95" i="4"/>
  <c r="E94" i="4"/>
  <c r="J93" i="4"/>
  <c r="I93" i="4"/>
  <c r="H93" i="4"/>
  <c r="G93" i="4"/>
  <c r="F93" i="4"/>
  <c r="E86" i="4"/>
  <c r="E85" i="4"/>
  <c r="E84" i="4"/>
  <c r="E83" i="4"/>
  <c r="E82" i="4"/>
  <c r="J81" i="4"/>
  <c r="I81" i="4"/>
  <c r="H81" i="4"/>
  <c r="G81" i="4"/>
  <c r="F81" i="4"/>
  <c r="F48" i="4"/>
  <c r="E135" i="4" l="1"/>
  <c r="E33" i="4"/>
  <c r="E93" i="4"/>
  <c r="E81" i="4"/>
  <c r="K17" i="4"/>
  <c r="J17" i="4"/>
  <c r="I17" i="4"/>
  <c r="K18" i="4"/>
  <c r="J18" i="4"/>
  <c r="I18" i="4"/>
  <c r="K19" i="4"/>
  <c r="J19" i="4"/>
  <c r="I19" i="4"/>
  <c r="K20" i="4"/>
  <c r="J20" i="4"/>
  <c r="I20" i="4"/>
  <c r="K10" i="4" l="1"/>
  <c r="K41" i="4"/>
  <c r="K11" i="4" s="1"/>
  <c r="K48" i="4"/>
  <c r="K42" i="4" s="1"/>
  <c r="K12" i="4" s="1"/>
  <c r="J48" i="4"/>
  <c r="J12" i="4" s="1"/>
  <c r="I48" i="4"/>
  <c r="I42" i="4" s="1"/>
  <c r="I12" i="4" s="1"/>
  <c r="H48" i="4"/>
  <c r="G48" i="4"/>
  <c r="K49" i="4"/>
  <c r="K43" i="4" s="1"/>
  <c r="K13" i="4" s="1"/>
  <c r="J49" i="4"/>
  <c r="J13" i="4" s="1"/>
  <c r="I49" i="4"/>
  <c r="I43" i="4" s="1"/>
  <c r="I13" i="4" s="1"/>
  <c r="H49" i="4"/>
  <c r="G49" i="4"/>
  <c r="F49" i="4"/>
  <c r="K50" i="4"/>
  <c r="K44" i="4" s="1"/>
  <c r="K14" i="4" s="1"/>
  <c r="J50" i="4"/>
  <c r="J14" i="4" s="1"/>
  <c r="I50" i="4"/>
  <c r="I44" i="4" s="1"/>
  <c r="I14" i="4" s="1"/>
  <c r="H50" i="4"/>
  <c r="G50" i="4"/>
  <c r="F50" i="4"/>
  <c r="F51" i="4"/>
  <c r="E48" i="4" l="1"/>
  <c r="E46" i="4"/>
  <c r="E50" i="4"/>
  <c r="E49" i="4"/>
  <c r="E47" i="4"/>
  <c r="E68" i="4"/>
  <c r="E67" i="4"/>
  <c r="E66" i="4"/>
  <c r="E65" i="4"/>
  <c r="E64" i="4"/>
  <c r="K63" i="4"/>
  <c r="J63" i="4"/>
  <c r="I63" i="4"/>
  <c r="H63" i="4"/>
  <c r="G63" i="4"/>
  <c r="F63" i="4"/>
  <c r="E56" i="4"/>
  <c r="E55" i="4"/>
  <c r="E54" i="4"/>
  <c r="E53" i="4"/>
  <c r="E52" i="4"/>
  <c r="E40" i="4" s="1"/>
  <c r="K51" i="4"/>
  <c r="J51" i="4"/>
  <c r="I51" i="4"/>
  <c r="H51" i="4"/>
  <c r="G51" i="4"/>
  <c r="E41" i="4" l="1"/>
  <c r="E63" i="4"/>
  <c r="E51" i="4"/>
  <c r="K45" i="4"/>
  <c r="J45" i="4"/>
  <c r="I45" i="4"/>
  <c r="E44" i="4"/>
  <c r="E43" i="4"/>
  <c r="E42" i="4"/>
  <c r="K39" i="4"/>
  <c r="I39" i="4"/>
  <c r="E26" i="4"/>
  <c r="E25" i="4"/>
  <c r="E24" i="4"/>
  <c r="E23" i="4"/>
  <c r="E22" i="4"/>
  <c r="K21" i="4"/>
  <c r="J21" i="4"/>
  <c r="I21" i="4"/>
  <c r="E20" i="4"/>
  <c r="E19" i="4"/>
  <c r="E18" i="4"/>
  <c r="E17" i="4"/>
  <c r="E16" i="4"/>
  <c r="K15" i="4"/>
  <c r="J15" i="4"/>
  <c r="I15" i="4"/>
  <c r="E14" i="4"/>
  <c r="E13" i="4"/>
  <c r="E12" i="4"/>
  <c r="E11" i="4"/>
  <c r="E10" i="4"/>
  <c r="K9" i="4"/>
  <c r="I9" i="4"/>
  <c r="E21" i="4" l="1"/>
  <c r="E15" i="4"/>
  <c r="E9" i="4"/>
  <c r="E45" i="4"/>
  <c r="E39" i="4"/>
</calcChain>
</file>

<file path=xl/sharedStrings.xml><?xml version="1.0" encoding="utf-8"?>
<sst xmlns="http://schemas.openxmlformats.org/spreadsheetml/2006/main" count="189" uniqueCount="60">
  <si>
    <t>Муниципальная программа</t>
  </si>
  <si>
    <t>Обеспечивающая подпрограмма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</si>
  <si>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</si>
  <si>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</si>
  <si>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</si>
  <si>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</si>
  <si>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</si>
  <si>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всего</t>
  </si>
  <si>
    <t>2019 год</t>
  </si>
  <si>
    <t>2020 год</t>
  </si>
  <si>
    <t>2021 год</t>
  </si>
  <si>
    <t>2022 год</t>
  </si>
  <si>
    <t>2023 год</t>
  </si>
  <si>
    <t>2024 год</t>
  </si>
  <si>
    <t xml:space="preserve"> 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</si>
  <si>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</si>
  <si>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</si>
  <si>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</si>
  <si>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</si>
  <si>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</si>
  <si>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>Основное мероприятие 1</t>
  </si>
  <si>
    <t>Подпрограмма 1</t>
  </si>
  <si>
    <t xml:space="preserve">Основное мероприятие </t>
  </si>
  <si>
    <t xml:space="preserve">«Управление муниципальными         финансами МО «Усть-Коксинский район» Республики Алтай»  </t>
  </si>
  <si>
    <t xml:space="preserve">«Создание  условий по обеспечению реализации муниципальной программы  «Управление муниципальными         финансами МО «Усть-Коксинский район» Республики Алтай»  </t>
  </si>
  <si>
    <t>обеспечение сбалансированности и устойчивости бюджета МО "Усть-Коксинский район" Республики Алтай".</t>
  </si>
  <si>
    <t>«Повышение качества управления муниципальными финансами»</t>
  </si>
  <si>
    <t>Проведение  взвешенной  долговой политики</t>
  </si>
  <si>
    <t xml:space="preserve">Ресурсное обеспечение реализации муниципальной программы "Управление муниципальными финансами МО «Усть-Коксинский район» Республики Алтай»  
</t>
  </si>
  <si>
    <t xml:space="preserve">Мероприятие </t>
  </si>
  <si>
    <t>изменений и дополнений в муниципальную программу"</t>
  </si>
  <si>
    <t>Повышение эффективности муниципального управления в Финансовом управлении Администрации МО "Усть-Коксинский район" РА"</t>
  </si>
  <si>
    <t>Расходы на выплаты по оплате труда работников Финансового управления МО "Усть-Коксинский район"РА</t>
  </si>
  <si>
    <t>Мероприятие 0610102V10</t>
  </si>
  <si>
    <t>Осуществление переданных полномочий по внутреннему муниципальному финансовому контролю</t>
  </si>
  <si>
    <t>Мероприятие 0610201М00</t>
  </si>
  <si>
    <t>Мероприятие 0610149600</t>
  </si>
  <si>
    <t xml:space="preserve"> Иные межбюджетные трансферты на приобретение абонементов на лицензионное обслуживание и (или) обновление экземпляров программных продуктов, предназначенных для автоматизации исполнения бюджета МО "Усть-Коксинский район" Республики Алтай </t>
  </si>
  <si>
    <t>Мероприятие 0610102V20</t>
  </si>
  <si>
    <t>Дотация на выравнивание  бюджетной обеспеченности  бюджетам сельских поселений за счет средств  бюджета МО "Усть-Коксинский район" РА (Амурское СП)</t>
  </si>
  <si>
    <t>Мероприятие                               (0610102И10)</t>
  </si>
  <si>
    <t>Иные межбюджетные трансферты   на осуществление переданных полномочий  "Выявление правообладателей ранее учтенных объектов недвижимости" Амурское сп Согл № 58 от 16.05.2022</t>
  </si>
  <si>
    <t>Мероприятие  (0610102И90)</t>
  </si>
  <si>
    <t xml:space="preserve">Иные межбюджетные трансферты, Иные межбюджетные трансферты (на организацию благоустройства территории сельского поселения) Амурское сп освещение Соглашение № 12 от 10.02.2022 </t>
  </si>
  <si>
    <t>Мероприятие  (0610102И9С)</t>
  </si>
  <si>
    <t>Мероприятие (06101S8500)</t>
  </si>
  <si>
    <t xml:space="preserve">Субсидии на выплату заработной платы с учетом повышения МРОТ(на выплату заработной платы с учетом повышения МРОТ) (Огневское СП) Согл № 8 от 09.02.2022 </t>
  </si>
  <si>
    <t>Мероприятие 0610301000</t>
  </si>
  <si>
    <t>Мероприятие 06103S9600</t>
  </si>
  <si>
    <t>Приобретение абонементов на лицензионное обслуживание и (или) обновление экземпляров программных продуктов, предназначенных для автоматизации исполнения бюджета МО "Усть-Коксинский район" Республики Алтай</t>
  </si>
  <si>
    <t>Мероприятие 0610302000</t>
  </si>
  <si>
    <t>Оснащение компьютерным оборудованием, офисной техникой и ее содержание</t>
  </si>
  <si>
    <t>Дотация на выравнивание  бюджетной обеспеченности  бюджетам сельских поселений за счет средств  бюджета МО "Усть-Коксинский район" РА (Усть-Коксинское СП)</t>
  </si>
  <si>
    <t>Иные межбюджетные трансферты (на организацию благоустройства территории сельского поселения) Амурское сп освещение</t>
  </si>
  <si>
    <t>иные межбюджетные трансферты на осуществление переданных полномочий "Содержание сетей наружного освещения" Чендекское сп</t>
  </si>
  <si>
    <t>Иные межбюджетные трансферты за счет средств резервного фонда МО"Усть-Коксинский район" РА  Противопаводковые воды</t>
  </si>
  <si>
    <t>Субсидии на софинонсирование выполнения полномочий органов местного самоуправления, субсидии на выплоту заработной платы Верх-Уймонское СП</t>
  </si>
  <si>
    <t>обесчение информатизации</t>
  </si>
  <si>
    <t>Расходы на обеспечение функций работников Финансового управления МО "Усть-Коксинский район"РА</t>
  </si>
  <si>
    <t>Приложение N 5 к Постановлению № 535 от 10.07.2023г "О внесинии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</si>
</sst>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>
      <alignment horizontal="center" wrapText="1"/>
    </xf>
    <xf numFmtId="0" fontId="3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/>
    <xf numFmtId="2" fontId="0" fillId="2" borderId="1" xfId="0" applyNumberForma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justify" vertical="top" wrapText="1"/>
    </xf>
    <xf numFmtId="0" fontId="3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/>
    <xf numFmtId="0" fontId="2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/>
    <xf numFmtId="0" fontId="2" fillId="0" borderId="1" xfId="0" applyFon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justify" vertical="top" wrapText="1"/>
    </xf>
    <xf numFmtId="0" fontId="3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2" fontId="1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wrapText="1"/>
    </xf>
    <xf numFmtId="0" fontId="0" fillId="5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0" fillId="6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2" fontId="0" fillId="5" borderId="1" xfId="0" applyNumberForma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1" fillId="4" borderId="1" xfId="0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4" fontId="2" fillId="4" borderId="1" xfId="0" applyNumberFormat="1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0"/>
  <sheetViews>
    <sheetView tabSelected="1" view="pageBreakPreview" zoomScale="90" zoomScaleSheetLayoutView="90" workbookViewId="0">
      <selection activeCell="E1" sqref="E1:K1"/>
    </sheetView>
  </sheetViews>
  <sheetFormatPr defaultRowHeight="14.4" x14ac:dyDescent="0.3"/>
  <cols>
    <col min="1" max="1" width="17.88671875" customWidth="1"/>
    <col min="2" max="2" width="30.88671875" customWidth="1"/>
    <col min="3" max="3" width="14.33203125" customWidth="1"/>
    <col min="4" max="4" width="12.33203125" customWidth="1"/>
    <col min="5" max="5" width="11.33203125" customWidth="1"/>
    <col min="6" max="6" width="9.44140625" bestFit="1" customWidth="1"/>
    <col min="7" max="7" width="10.6640625" bestFit="1" customWidth="1"/>
    <col min="8" max="9" width="9.5546875" bestFit="1" customWidth="1"/>
    <col min="10" max="10" width="9.33203125" bestFit="1" customWidth="1"/>
    <col min="11" max="11" width="10.6640625" customWidth="1"/>
  </cols>
  <sheetData>
    <row r="1" spans="1:11" ht="15.6" x14ac:dyDescent="0.3">
      <c r="E1" s="75" t="s">
        <v>59</v>
      </c>
      <c r="F1" s="75"/>
      <c r="G1" s="75"/>
      <c r="H1" s="75"/>
      <c r="I1" s="75"/>
      <c r="J1" s="75"/>
      <c r="K1" s="75"/>
    </row>
    <row r="2" spans="1:11" ht="15.6" x14ac:dyDescent="0.3">
      <c r="E2" s="75" t="s">
        <v>30</v>
      </c>
      <c r="F2" s="75"/>
      <c r="G2" s="75"/>
      <c r="H2" s="75"/>
      <c r="I2" s="75"/>
      <c r="J2" s="75"/>
      <c r="K2" s="75"/>
    </row>
    <row r="3" spans="1:11" ht="33.75" customHeight="1" x14ac:dyDescent="0.3">
      <c r="E3" s="80" t="s">
        <v>23</v>
      </c>
      <c r="F3" s="80"/>
      <c r="G3" s="80"/>
      <c r="H3" s="80"/>
      <c r="I3" s="80"/>
      <c r="J3" s="80"/>
      <c r="K3" s="80"/>
    </row>
    <row r="4" spans="1:11" ht="17.25" customHeight="1" x14ac:dyDescent="0.25">
      <c r="E4" s="1"/>
      <c r="F4" s="1"/>
      <c r="G4" s="1"/>
      <c r="H4" s="1"/>
      <c r="I4" s="1"/>
      <c r="J4" s="1"/>
      <c r="K4" s="1"/>
    </row>
    <row r="5" spans="1:11" ht="36" customHeight="1" x14ac:dyDescent="0.3">
      <c r="A5" s="81" t="s">
        <v>28</v>
      </c>
      <c r="B5" s="82"/>
      <c r="C5" s="82"/>
      <c r="D5" s="82"/>
      <c r="E5" s="82"/>
      <c r="F5" s="82"/>
      <c r="G5" s="82"/>
      <c r="H5" s="82"/>
      <c r="I5" s="82"/>
      <c r="J5" s="82"/>
      <c r="K5" s="82"/>
    </row>
    <row r="7" spans="1:11" ht="15.6" x14ac:dyDescent="0.3">
      <c r="A7" s="83" t="s">
        <v>2</v>
      </c>
      <c r="B7" s="63" t="s">
        <v>3</v>
      </c>
      <c r="C7" s="63" t="s">
        <v>4</v>
      </c>
      <c r="D7" s="63" t="s">
        <v>5</v>
      </c>
      <c r="E7" s="13"/>
      <c r="F7" s="79" t="s">
        <v>6</v>
      </c>
      <c r="G7" s="79"/>
      <c r="H7" s="79"/>
      <c r="I7" s="79"/>
      <c r="J7" s="79"/>
      <c r="K7" s="79"/>
    </row>
    <row r="8" spans="1:11" ht="15.6" x14ac:dyDescent="0.3">
      <c r="A8" s="83"/>
      <c r="B8" s="64"/>
      <c r="C8" s="64"/>
      <c r="D8" s="64"/>
      <c r="E8" s="3" t="s">
        <v>7</v>
      </c>
      <c r="F8" s="15" t="s">
        <v>8</v>
      </c>
      <c r="G8" s="15" t="s">
        <v>9</v>
      </c>
      <c r="H8" s="15" t="s">
        <v>10</v>
      </c>
      <c r="I8" s="15" t="s">
        <v>11</v>
      </c>
      <c r="J8" s="15" t="s">
        <v>12</v>
      </c>
      <c r="K8" s="15" t="s">
        <v>13</v>
      </c>
    </row>
    <row r="9" spans="1:11" ht="15.75" customHeight="1" x14ac:dyDescent="0.3">
      <c r="A9" s="64" t="s">
        <v>0</v>
      </c>
      <c r="B9" s="63" t="s">
        <v>23</v>
      </c>
      <c r="C9" s="63"/>
      <c r="D9" s="2" t="s">
        <v>14</v>
      </c>
      <c r="E9" s="26">
        <f>F9+G9+H9+I9+J9+K9</f>
        <v>300783.196</v>
      </c>
      <c r="F9" s="27">
        <v>42745.89</v>
      </c>
      <c r="G9" s="34">
        <v>43235.286</v>
      </c>
      <c r="H9" s="27">
        <v>62243.99</v>
      </c>
      <c r="I9" s="62">
        <f t="shared" ref="I9:K9" si="0">I10+I11+I12+I13+I14</f>
        <v>52833.48</v>
      </c>
      <c r="J9" s="62">
        <f t="shared" si="0"/>
        <v>71261.510000000009</v>
      </c>
      <c r="K9" s="12">
        <f t="shared" si="0"/>
        <v>28463.040000000001</v>
      </c>
    </row>
    <row r="10" spans="1:11" ht="61.2" customHeight="1" x14ac:dyDescent="0.3">
      <c r="A10" s="65"/>
      <c r="B10" s="63"/>
      <c r="C10" s="63"/>
      <c r="D10" s="5" t="s">
        <v>15</v>
      </c>
      <c r="E10" s="3">
        <f t="shared" ref="E10:E14" si="1">F10+G10+H10+I10+J10+K10</f>
        <v>222665.27600000001</v>
      </c>
      <c r="F10" s="51">
        <v>28406.79</v>
      </c>
      <c r="G10" s="51">
        <v>34582.966</v>
      </c>
      <c r="H10" s="51">
        <v>36091.49</v>
      </c>
      <c r="I10" s="43">
        <f>I16+I40</f>
        <v>38442.380000000005</v>
      </c>
      <c r="J10" s="43">
        <f>J16+J40</f>
        <v>56678.610000000008</v>
      </c>
      <c r="K10" s="6">
        <f t="shared" ref="J10:K10" si="2">K16+K40</f>
        <v>28463.040000000001</v>
      </c>
    </row>
    <row r="11" spans="1:11" ht="100.95" customHeight="1" x14ac:dyDescent="0.3">
      <c r="A11" s="65"/>
      <c r="B11" s="63"/>
      <c r="C11" s="63"/>
      <c r="D11" s="5" t="s">
        <v>16</v>
      </c>
      <c r="E11" s="3">
        <f t="shared" si="1"/>
        <v>78117.918999999994</v>
      </c>
      <c r="F11" s="51">
        <v>14339.1</v>
      </c>
      <c r="G11" s="51">
        <v>8652.32</v>
      </c>
      <c r="H11" s="51">
        <v>26152.499</v>
      </c>
      <c r="I11" s="43">
        <f>I17+I41</f>
        <v>14391.099999999999</v>
      </c>
      <c r="J11" s="6">
        <f>J41</f>
        <v>14582.9</v>
      </c>
      <c r="K11" s="6">
        <f t="shared" ref="J11:K11" si="3">K17+K41</f>
        <v>0</v>
      </c>
    </row>
    <row r="12" spans="1:11" ht="78" x14ac:dyDescent="0.3">
      <c r="A12" s="65"/>
      <c r="B12" s="63"/>
      <c r="C12" s="63"/>
      <c r="D12" s="5" t="s">
        <v>17</v>
      </c>
      <c r="E12" s="3">
        <f t="shared" si="1"/>
        <v>0</v>
      </c>
      <c r="F12" s="7">
        <v>0</v>
      </c>
      <c r="G12" s="7">
        <v>0</v>
      </c>
      <c r="H12" s="7">
        <v>0</v>
      </c>
      <c r="I12" s="7">
        <f t="shared" ref="I12:K12" si="4">I18+I42</f>
        <v>0</v>
      </c>
      <c r="J12" s="7">
        <f t="shared" si="4"/>
        <v>0</v>
      </c>
      <c r="K12" s="7">
        <f t="shared" si="4"/>
        <v>0</v>
      </c>
    </row>
    <row r="13" spans="1:11" ht="78" x14ac:dyDescent="0.3">
      <c r="A13" s="65"/>
      <c r="B13" s="63"/>
      <c r="C13" s="63"/>
      <c r="D13" s="5" t="s">
        <v>18</v>
      </c>
      <c r="E13" s="3">
        <f t="shared" si="1"/>
        <v>0</v>
      </c>
      <c r="F13" s="7">
        <v>0</v>
      </c>
      <c r="G13" s="7">
        <v>0</v>
      </c>
      <c r="H13" s="7">
        <v>0</v>
      </c>
      <c r="I13" s="7">
        <f t="shared" ref="I13:K13" si="5">I19+I43</f>
        <v>0</v>
      </c>
      <c r="J13" s="7">
        <f t="shared" si="5"/>
        <v>0</v>
      </c>
      <c r="K13" s="7">
        <f t="shared" si="5"/>
        <v>0</v>
      </c>
    </row>
    <row r="14" spans="1:11" ht="62.4" x14ac:dyDescent="0.3">
      <c r="A14" s="65"/>
      <c r="B14" s="63"/>
      <c r="C14" s="63"/>
      <c r="D14" s="5" t="s">
        <v>19</v>
      </c>
      <c r="E14" s="3">
        <f t="shared" si="1"/>
        <v>0</v>
      </c>
      <c r="F14" s="7">
        <v>0</v>
      </c>
      <c r="G14" s="7">
        <v>0</v>
      </c>
      <c r="H14" s="7">
        <v>0</v>
      </c>
      <c r="I14" s="7">
        <f t="shared" ref="I14:K14" si="6">I20+I44</f>
        <v>0</v>
      </c>
      <c r="J14" s="7">
        <f t="shared" si="6"/>
        <v>0</v>
      </c>
      <c r="K14" s="7">
        <f t="shared" si="6"/>
        <v>0</v>
      </c>
    </row>
    <row r="15" spans="1:11" ht="15.6" x14ac:dyDescent="0.3">
      <c r="A15" s="73" t="s">
        <v>1</v>
      </c>
      <c r="B15" s="73" t="s">
        <v>24</v>
      </c>
      <c r="C15" s="73"/>
      <c r="D15" s="35" t="s">
        <v>14</v>
      </c>
      <c r="E15" s="36">
        <f>F15+G15+H15+I15+J15+K15</f>
        <v>48948.409</v>
      </c>
      <c r="F15" s="37">
        <v>6728.23</v>
      </c>
      <c r="G15" s="38">
        <v>8089.39</v>
      </c>
      <c r="H15" s="37">
        <v>7462.8789999999999</v>
      </c>
      <c r="I15" s="41">
        <f t="shared" ref="I15:K15" si="7">I16+I17+I18+I19+I20</f>
        <v>7362.97</v>
      </c>
      <c r="J15" s="37">
        <f t="shared" si="7"/>
        <v>7935.6</v>
      </c>
      <c r="K15" s="37">
        <f t="shared" si="7"/>
        <v>11369.34</v>
      </c>
    </row>
    <row r="16" spans="1:11" ht="78" x14ac:dyDescent="0.3">
      <c r="A16" s="73"/>
      <c r="B16" s="73"/>
      <c r="C16" s="73"/>
      <c r="D16" s="39" t="s">
        <v>15</v>
      </c>
      <c r="E16" s="36">
        <f t="shared" ref="E16:E20" si="8">F16+G16+H16+I16+J16+K16</f>
        <v>48756.41</v>
      </c>
      <c r="F16" s="40">
        <v>6728.23</v>
      </c>
      <c r="G16" s="40">
        <v>8089.39</v>
      </c>
      <c r="H16" s="40">
        <v>7270.88</v>
      </c>
      <c r="I16" s="40">
        <f t="shared" ref="I16:K16" si="9">I22+I34</f>
        <v>7362.97</v>
      </c>
      <c r="J16" s="40">
        <f>J28+J34</f>
        <v>7935.6</v>
      </c>
      <c r="K16" s="40">
        <f t="shared" si="9"/>
        <v>11369.34</v>
      </c>
    </row>
    <row r="17" spans="1:11" ht="109.2" x14ac:dyDescent="0.3">
      <c r="A17" s="73"/>
      <c r="B17" s="73"/>
      <c r="C17" s="73"/>
      <c r="D17" s="39" t="s">
        <v>16</v>
      </c>
      <c r="E17" s="36">
        <f t="shared" si="8"/>
        <v>192</v>
      </c>
      <c r="F17" s="40">
        <v>0</v>
      </c>
      <c r="G17" s="40">
        <v>0</v>
      </c>
      <c r="H17" s="46">
        <v>192</v>
      </c>
      <c r="I17" s="40">
        <f t="shared" ref="I17:K17" si="10">I23</f>
        <v>0</v>
      </c>
      <c r="J17" s="40">
        <f t="shared" si="10"/>
        <v>0</v>
      </c>
      <c r="K17" s="40">
        <f t="shared" si="10"/>
        <v>0</v>
      </c>
    </row>
    <row r="18" spans="1:11" ht="78" x14ac:dyDescent="0.3">
      <c r="A18" s="73"/>
      <c r="B18" s="73"/>
      <c r="C18" s="73"/>
      <c r="D18" s="39" t="s">
        <v>17</v>
      </c>
      <c r="E18" s="36">
        <f t="shared" si="8"/>
        <v>0</v>
      </c>
      <c r="F18" s="40">
        <v>0</v>
      </c>
      <c r="G18" s="40">
        <v>0</v>
      </c>
      <c r="H18" s="40">
        <v>0</v>
      </c>
      <c r="I18" s="40">
        <f t="shared" ref="I18:K18" si="11">I24</f>
        <v>0</v>
      </c>
      <c r="J18" s="40">
        <f t="shared" si="11"/>
        <v>0</v>
      </c>
      <c r="K18" s="40">
        <f t="shared" si="11"/>
        <v>0</v>
      </c>
    </row>
    <row r="19" spans="1:11" ht="78" x14ac:dyDescent="0.3">
      <c r="A19" s="73"/>
      <c r="B19" s="73"/>
      <c r="C19" s="73"/>
      <c r="D19" s="39" t="s">
        <v>18</v>
      </c>
      <c r="E19" s="36">
        <f t="shared" si="8"/>
        <v>0</v>
      </c>
      <c r="F19" s="40">
        <v>0</v>
      </c>
      <c r="G19" s="40">
        <v>0</v>
      </c>
      <c r="H19" s="40">
        <v>0</v>
      </c>
      <c r="I19" s="40">
        <f t="shared" ref="I19:K19" si="12">I25</f>
        <v>0</v>
      </c>
      <c r="J19" s="40">
        <f t="shared" si="12"/>
        <v>0</v>
      </c>
      <c r="K19" s="40">
        <f t="shared" si="12"/>
        <v>0</v>
      </c>
    </row>
    <row r="20" spans="1:11" ht="62.4" x14ac:dyDescent="0.3">
      <c r="A20" s="73"/>
      <c r="B20" s="73"/>
      <c r="C20" s="73"/>
      <c r="D20" s="39" t="s">
        <v>19</v>
      </c>
      <c r="E20" s="36">
        <f t="shared" si="8"/>
        <v>0</v>
      </c>
      <c r="F20" s="40">
        <v>0</v>
      </c>
      <c r="G20" s="40">
        <v>0</v>
      </c>
      <c r="H20" s="40">
        <v>0</v>
      </c>
      <c r="I20" s="40">
        <f t="shared" ref="I20:K20" si="13">I26</f>
        <v>0</v>
      </c>
      <c r="J20" s="40">
        <f t="shared" si="13"/>
        <v>0</v>
      </c>
      <c r="K20" s="40">
        <f t="shared" si="13"/>
        <v>0</v>
      </c>
    </row>
    <row r="21" spans="1:11" ht="15.6" x14ac:dyDescent="0.3">
      <c r="A21" s="65" t="s">
        <v>22</v>
      </c>
      <c r="B21" s="64" t="s">
        <v>31</v>
      </c>
      <c r="C21" s="63"/>
      <c r="D21" s="2" t="s">
        <v>14</v>
      </c>
      <c r="E21" s="8">
        <f>F21+G21+H21+I21+J21+K21</f>
        <v>6581.82</v>
      </c>
      <c r="F21" s="9">
        <v>530.5</v>
      </c>
      <c r="G21" s="28">
        <v>366.65</v>
      </c>
      <c r="H21" s="9">
        <v>0</v>
      </c>
      <c r="I21" s="9">
        <f t="shared" ref="I21:K21" si="14">I22+I23+I24+I25+I26</f>
        <v>0</v>
      </c>
      <c r="J21" s="9">
        <f t="shared" si="14"/>
        <v>0</v>
      </c>
      <c r="K21" s="9">
        <f t="shared" si="14"/>
        <v>5684.67</v>
      </c>
    </row>
    <row r="22" spans="1:11" ht="78" x14ac:dyDescent="0.3">
      <c r="A22" s="65"/>
      <c r="B22" s="65"/>
      <c r="C22" s="63"/>
      <c r="D22" s="5" t="s">
        <v>15</v>
      </c>
      <c r="E22" s="3">
        <f t="shared" ref="E22:E26" si="15">F22+G22+H22+I22+J22+K22</f>
        <v>6581.82</v>
      </c>
      <c r="F22" s="29">
        <v>530.5</v>
      </c>
      <c r="G22" s="31">
        <v>366.65</v>
      </c>
      <c r="H22" s="51">
        <v>0</v>
      </c>
      <c r="I22" s="6">
        <v>0</v>
      </c>
      <c r="J22" s="6">
        <v>0</v>
      </c>
      <c r="K22" s="6">
        <v>5684.67</v>
      </c>
    </row>
    <row r="23" spans="1:11" ht="109.2" x14ac:dyDescent="0.3">
      <c r="A23" s="65"/>
      <c r="B23" s="65"/>
      <c r="C23" s="63"/>
      <c r="D23" s="5" t="s">
        <v>16</v>
      </c>
      <c r="E23" s="3">
        <f t="shared" si="15"/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</row>
    <row r="24" spans="1:11" ht="78" x14ac:dyDescent="0.3">
      <c r="A24" s="65"/>
      <c r="B24" s="65"/>
      <c r="C24" s="63"/>
      <c r="D24" s="5" t="s">
        <v>17</v>
      </c>
      <c r="E24" s="3">
        <f t="shared" si="15"/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</row>
    <row r="25" spans="1:11" ht="78" x14ac:dyDescent="0.3">
      <c r="A25" s="65"/>
      <c r="B25" s="65"/>
      <c r="C25" s="63"/>
      <c r="D25" s="5" t="s">
        <v>18</v>
      </c>
      <c r="E25" s="3">
        <f t="shared" si="15"/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</row>
    <row r="26" spans="1:11" ht="62.4" x14ac:dyDescent="0.3">
      <c r="A26" s="65"/>
      <c r="B26" s="66"/>
      <c r="C26" s="63"/>
      <c r="D26" s="5" t="s">
        <v>19</v>
      </c>
      <c r="E26" s="3">
        <f t="shared" si="15"/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</row>
    <row r="27" spans="1:11" ht="15.6" x14ac:dyDescent="0.3">
      <c r="A27" s="65"/>
      <c r="B27" s="64" t="s">
        <v>58</v>
      </c>
      <c r="C27" s="64"/>
      <c r="D27" s="2" t="s">
        <v>14</v>
      </c>
      <c r="E27" s="3">
        <v>0</v>
      </c>
      <c r="F27" s="7">
        <v>0</v>
      </c>
      <c r="G27" s="7">
        <v>0</v>
      </c>
      <c r="H27" s="7">
        <v>0</v>
      </c>
      <c r="I27" s="7">
        <v>0</v>
      </c>
      <c r="J27" s="7">
        <f>J28</f>
        <v>1671.9</v>
      </c>
      <c r="K27" s="7">
        <v>0</v>
      </c>
    </row>
    <row r="28" spans="1:11" ht="78" x14ac:dyDescent="0.3">
      <c r="A28" s="84"/>
      <c r="B28" s="84"/>
      <c r="C28" s="84"/>
      <c r="D28" s="5" t="s">
        <v>15</v>
      </c>
      <c r="E28" s="3">
        <v>0</v>
      </c>
      <c r="F28" s="7">
        <v>0</v>
      </c>
      <c r="G28" s="7">
        <v>0</v>
      </c>
      <c r="H28" s="7">
        <v>0</v>
      </c>
      <c r="I28" s="7">
        <v>0</v>
      </c>
      <c r="J28" s="22">
        <v>1671.9</v>
      </c>
      <c r="K28" s="7">
        <v>0</v>
      </c>
    </row>
    <row r="29" spans="1:11" ht="109.2" x14ac:dyDescent="0.3">
      <c r="A29" s="84"/>
      <c r="B29" s="84"/>
      <c r="C29" s="84"/>
      <c r="D29" s="5" t="s">
        <v>16</v>
      </c>
      <c r="E29" s="3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</row>
    <row r="30" spans="1:11" ht="78" x14ac:dyDescent="0.3">
      <c r="A30" s="84"/>
      <c r="B30" s="84"/>
      <c r="C30" s="84"/>
      <c r="D30" s="5" t="s">
        <v>17</v>
      </c>
      <c r="E30" s="3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</row>
    <row r="31" spans="1:11" ht="78" x14ac:dyDescent="0.3">
      <c r="A31" s="84"/>
      <c r="B31" s="84"/>
      <c r="C31" s="84"/>
      <c r="D31" s="5" t="s">
        <v>18</v>
      </c>
      <c r="E31" s="3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</row>
    <row r="32" spans="1:11" ht="62.4" x14ac:dyDescent="0.3">
      <c r="A32" s="84"/>
      <c r="B32" s="85"/>
      <c r="C32" s="85"/>
      <c r="D32" s="5" t="s">
        <v>19</v>
      </c>
      <c r="E32" s="3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</row>
    <row r="33" spans="1:11" ht="15.6" x14ac:dyDescent="0.3">
      <c r="A33" s="65" t="s">
        <v>22</v>
      </c>
      <c r="B33" s="64" t="s">
        <v>32</v>
      </c>
      <c r="C33" s="63"/>
      <c r="D33" s="2" t="s">
        <v>14</v>
      </c>
      <c r="E33" s="8">
        <f>F33+G33+H33+I33+J33+K33</f>
        <v>40694.688999999998</v>
      </c>
      <c r="F33" s="9">
        <v>6197.73</v>
      </c>
      <c r="G33" s="9">
        <v>7722.74</v>
      </c>
      <c r="H33" s="9">
        <v>7462.8789999999999</v>
      </c>
      <c r="I33" s="9">
        <f t="shared" ref="I33:K33" si="16">I34+I35+I36+I37+I38</f>
        <v>7362.97</v>
      </c>
      <c r="J33" s="9">
        <f t="shared" si="16"/>
        <v>6263.7</v>
      </c>
      <c r="K33" s="9">
        <f t="shared" si="16"/>
        <v>5684.67</v>
      </c>
    </row>
    <row r="34" spans="1:11" ht="78" x14ac:dyDescent="0.3">
      <c r="A34" s="65"/>
      <c r="B34" s="65"/>
      <c r="C34" s="63"/>
      <c r="D34" s="5" t="s">
        <v>15</v>
      </c>
      <c r="E34" s="3">
        <f t="shared" ref="E34:E38" si="17">F34+G34+H34+I34+J34+K34</f>
        <v>40502.689999999995</v>
      </c>
      <c r="F34" s="29">
        <v>6197.73</v>
      </c>
      <c r="G34" s="29">
        <v>7722.74</v>
      </c>
      <c r="H34" s="51">
        <v>7270.88</v>
      </c>
      <c r="I34" s="24">
        <v>7362.97</v>
      </c>
      <c r="J34" s="21">
        <v>6263.7</v>
      </c>
      <c r="K34" s="24">
        <v>5684.67</v>
      </c>
    </row>
    <row r="35" spans="1:11" ht="109.2" x14ac:dyDescent="0.3">
      <c r="A35" s="65"/>
      <c r="B35" s="65"/>
      <c r="C35" s="63"/>
      <c r="D35" s="5" t="s">
        <v>16</v>
      </c>
      <c r="E35" s="3">
        <f t="shared" si="17"/>
        <v>192</v>
      </c>
      <c r="F35" s="7">
        <v>0</v>
      </c>
      <c r="G35" s="7">
        <v>0</v>
      </c>
      <c r="H35" s="10">
        <v>192</v>
      </c>
      <c r="I35" s="7">
        <v>0</v>
      </c>
      <c r="J35" s="7">
        <v>0</v>
      </c>
      <c r="K35" s="7">
        <v>0</v>
      </c>
    </row>
    <row r="36" spans="1:11" ht="78" x14ac:dyDescent="0.3">
      <c r="A36" s="65"/>
      <c r="B36" s="65"/>
      <c r="C36" s="63"/>
      <c r="D36" s="5" t="s">
        <v>17</v>
      </c>
      <c r="E36" s="3">
        <f t="shared" si="17"/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</row>
    <row r="37" spans="1:11" ht="78" x14ac:dyDescent="0.3">
      <c r="A37" s="65"/>
      <c r="B37" s="65"/>
      <c r="C37" s="63"/>
      <c r="D37" s="5" t="s">
        <v>18</v>
      </c>
      <c r="E37" s="3">
        <f t="shared" si="17"/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</row>
    <row r="38" spans="1:11" ht="62.4" x14ac:dyDescent="0.3">
      <c r="A38" s="65"/>
      <c r="B38" s="66"/>
      <c r="C38" s="63"/>
      <c r="D38" s="5" t="s">
        <v>19</v>
      </c>
      <c r="E38" s="3">
        <f t="shared" si="17"/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</row>
    <row r="39" spans="1:11" ht="15.6" x14ac:dyDescent="0.3">
      <c r="A39" s="74" t="s">
        <v>21</v>
      </c>
      <c r="B39" s="74" t="s">
        <v>26</v>
      </c>
      <c r="C39" s="74"/>
      <c r="D39" s="16" t="s">
        <v>14</v>
      </c>
      <c r="E39" s="17">
        <f>F39+G39+H39+I39+J39+K39</f>
        <v>251834.78600000002</v>
      </c>
      <c r="F39" s="18">
        <v>36017.660000000003</v>
      </c>
      <c r="G39" s="18">
        <v>35145.896000000001</v>
      </c>
      <c r="H39" s="50">
        <v>54781.11</v>
      </c>
      <c r="I39" s="18">
        <f t="shared" ref="I39:K39" si="18">I40+I41+I42+I43+I44</f>
        <v>45470.51</v>
      </c>
      <c r="J39" s="50">
        <f>J40+J41+J42+J43+J44</f>
        <v>63325.910000000011</v>
      </c>
      <c r="K39" s="18">
        <f t="shared" si="18"/>
        <v>17093.7</v>
      </c>
    </row>
    <row r="40" spans="1:11" ht="78" x14ac:dyDescent="0.3">
      <c r="A40" s="74"/>
      <c r="B40" s="74"/>
      <c r="C40" s="74"/>
      <c r="D40" s="19" t="s">
        <v>15</v>
      </c>
      <c r="E40" s="61">
        <f>E52+E64+E70+E76+E82+E88+E94+E100+E106+E118+E124+E130+E136</f>
        <v>143905.34599999999</v>
      </c>
      <c r="F40" s="61">
        <v>21678.560000000001</v>
      </c>
      <c r="G40" s="61">
        <v>26493.576000000001</v>
      </c>
      <c r="H40" s="61">
        <v>28820.61</v>
      </c>
      <c r="I40" s="47">
        <f>I52+I64+I70+I76+I82+I88+I94+I100+I106+I118+I124+I130+I136</f>
        <v>31079.410000000003</v>
      </c>
      <c r="J40" s="47">
        <f>J52+J58+J76+J88+J64+J70+J94+J100+J118+J130+J124</f>
        <v>48743.010000000009</v>
      </c>
      <c r="K40" s="47">
        <f t="shared" ref="J40:K40" si="19">K52+K64+K70+K76+K82+K88+K94+K100+K106+K118+K124+K130+K136</f>
        <v>17093.7</v>
      </c>
    </row>
    <row r="41" spans="1:11" ht="109.2" x14ac:dyDescent="0.3">
      <c r="A41" s="74"/>
      <c r="B41" s="74"/>
      <c r="C41" s="74"/>
      <c r="D41" s="19" t="s">
        <v>16</v>
      </c>
      <c r="E41" s="61">
        <f>E53+E65+E71+E77+E83+E89+E95+E101+E107+E119+E125+E131+E137</f>
        <v>65614.320000000007</v>
      </c>
      <c r="F41" s="61">
        <v>14339.1</v>
      </c>
      <c r="G41" s="61">
        <v>8652.32</v>
      </c>
      <c r="H41" s="61">
        <v>25960.5</v>
      </c>
      <c r="I41" s="47">
        <f>I53+I65+I71+I77+I83+I89+I95+I101+I107+I119+I125+I131+I137</f>
        <v>14391.099999999999</v>
      </c>
      <c r="J41" s="21">
        <f>J113</f>
        <v>14582.9</v>
      </c>
      <c r="K41" s="21">
        <f t="shared" ref="J41:K41" si="20">K47</f>
        <v>0</v>
      </c>
    </row>
    <row r="42" spans="1:11" ht="78" x14ac:dyDescent="0.3">
      <c r="A42" s="74"/>
      <c r="B42" s="74"/>
      <c r="C42" s="74"/>
      <c r="D42" s="19" t="s">
        <v>17</v>
      </c>
      <c r="E42" s="20">
        <f t="shared" ref="E42:E44" si="21">F42+G42+H42+I42+J42+K42</f>
        <v>0</v>
      </c>
      <c r="F42" s="22">
        <v>0</v>
      </c>
      <c r="G42" s="22">
        <v>0</v>
      </c>
      <c r="H42" s="22">
        <v>0</v>
      </c>
      <c r="I42" s="22">
        <f t="shared" ref="I42:K42" si="22">I48</f>
        <v>0</v>
      </c>
      <c r="J42" s="22">
        <v>0</v>
      </c>
      <c r="K42" s="22">
        <f t="shared" si="22"/>
        <v>0</v>
      </c>
    </row>
    <row r="43" spans="1:11" ht="78" x14ac:dyDescent="0.3">
      <c r="A43" s="74"/>
      <c r="B43" s="74"/>
      <c r="C43" s="74"/>
      <c r="D43" s="19" t="s">
        <v>18</v>
      </c>
      <c r="E43" s="20">
        <f t="shared" si="21"/>
        <v>0</v>
      </c>
      <c r="F43" s="22">
        <v>0</v>
      </c>
      <c r="G43" s="22">
        <v>0</v>
      </c>
      <c r="H43" s="22">
        <v>0</v>
      </c>
      <c r="I43" s="22">
        <f t="shared" ref="I43:K43" si="23">I49</f>
        <v>0</v>
      </c>
      <c r="J43" s="22">
        <v>0</v>
      </c>
      <c r="K43" s="22">
        <f t="shared" si="23"/>
        <v>0</v>
      </c>
    </row>
    <row r="44" spans="1:11" ht="62.4" x14ac:dyDescent="0.3">
      <c r="A44" s="74"/>
      <c r="B44" s="74"/>
      <c r="C44" s="74"/>
      <c r="D44" s="19" t="s">
        <v>19</v>
      </c>
      <c r="E44" s="20">
        <f t="shared" si="21"/>
        <v>0</v>
      </c>
      <c r="F44" s="22">
        <v>0</v>
      </c>
      <c r="G44" s="22">
        <v>0</v>
      </c>
      <c r="H44" s="22">
        <v>0</v>
      </c>
      <c r="I44" s="22">
        <f t="shared" ref="I44:K44" si="24">I50</f>
        <v>0</v>
      </c>
      <c r="J44" s="22">
        <v>0</v>
      </c>
      <c r="K44" s="22">
        <f t="shared" si="24"/>
        <v>0</v>
      </c>
    </row>
    <row r="45" spans="1:11" ht="15.75" hidden="1" customHeight="1" x14ac:dyDescent="0.25">
      <c r="A45" s="63" t="s">
        <v>20</v>
      </c>
      <c r="B45" s="63" t="s">
        <v>25</v>
      </c>
      <c r="C45" s="63"/>
      <c r="D45" s="2" t="s">
        <v>14</v>
      </c>
      <c r="E45" s="8">
        <f>F45+G45+H45+I45+J45+K45</f>
        <v>52203.8</v>
      </c>
      <c r="F45" s="9">
        <v>4.5</v>
      </c>
      <c r="G45" s="9">
        <v>4.8</v>
      </c>
      <c r="H45" s="9">
        <v>5</v>
      </c>
      <c r="I45" s="9">
        <f t="shared" ref="I45:K45" si="25">I46+I47+I48+I49+I50</f>
        <v>27617.75</v>
      </c>
      <c r="J45" s="9">
        <f t="shared" si="25"/>
        <v>7478.05</v>
      </c>
      <c r="K45" s="9">
        <f t="shared" si="25"/>
        <v>17093.7</v>
      </c>
    </row>
    <row r="46" spans="1:11" ht="78.75" hidden="1" customHeight="1" x14ac:dyDescent="0.25">
      <c r="A46" s="63"/>
      <c r="B46" s="63"/>
      <c r="C46" s="63"/>
      <c r="D46" s="5" t="s">
        <v>15</v>
      </c>
      <c r="E46" s="3">
        <f t="shared" ref="E46" si="26">F46+G46+H46+I46+J46+K46</f>
        <v>51416.87000000001</v>
      </c>
      <c r="F46" s="10">
        <v>4.5</v>
      </c>
      <c r="G46" s="10">
        <v>4.8</v>
      </c>
      <c r="H46" s="44">
        <v>5.03</v>
      </c>
      <c r="I46" s="10">
        <f>I52+I64+I82+I94+I136</f>
        <v>26830.79</v>
      </c>
      <c r="J46" s="10">
        <f>J52+J64+J82+J94+J136</f>
        <v>7478.05</v>
      </c>
      <c r="K46" s="10">
        <f>K52+K64+K82+K94+K136</f>
        <v>17093.7</v>
      </c>
    </row>
    <row r="47" spans="1:11" ht="110.25" hidden="1" x14ac:dyDescent="0.25">
      <c r="A47" s="63"/>
      <c r="B47" s="63"/>
      <c r="C47" s="63"/>
      <c r="D47" s="5" t="s">
        <v>16</v>
      </c>
      <c r="E47" s="3" t="e">
        <f t="shared" ref="E47" si="27">F47+G47+H47+I47+J47+K47</f>
        <v>#REF!</v>
      </c>
      <c r="F47" s="25">
        <f>F53+F65+F83+F95+F137</f>
        <v>7728</v>
      </c>
      <c r="G47" s="25">
        <f>G53+G65+G83+G95+G137</f>
        <v>2045.82</v>
      </c>
      <c r="H47" s="45" t="e">
        <f>H53+H65+H83+H95+#REF!+H101+H137</f>
        <v>#REF!</v>
      </c>
      <c r="I47" s="25">
        <f>I53+I65+I83+I95+I137</f>
        <v>786.96</v>
      </c>
      <c r="J47" s="25">
        <f>J53+J65+J83+J95+J137</f>
        <v>0</v>
      </c>
      <c r="K47" s="25">
        <f>K53+K65+K83+K95+K137</f>
        <v>0</v>
      </c>
    </row>
    <row r="48" spans="1:11" ht="94.5" hidden="1" x14ac:dyDescent="0.25">
      <c r="A48" s="63"/>
      <c r="B48" s="63"/>
      <c r="C48" s="63"/>
      <c r="D48" s="5" t="s">
        <v>17</v>
      </c>
      <c r="E48" s="3">
        <f t="shared" ref="E48:E50" si="28">F48+G48+H48+I48+J48+K48</f>
        <v>0</v>
      </c>
      <c r="F48" s="7">
        <f>F54+F66</f>
        <v>0</v>
      </c>
      <c r="G48" s="7">
        <f>G54+G66</f>
        <v>0</v>
      </c>
      <c r="H48" s="7">
        <f>H54+H66</f>
        <v>0</v>
      </c>
      <c r="I48" s="7">
        <f>I54+I66</f>
        <v>0</v>
      </c>
      <c r="J48" s="7">
        <f>J54+J66</f>
        <v>0</v>
      </c>
      <c r="K48" s="7">
        <f>K54+K66</f>
        <v>0</v>
      </c>
    </row>
    <row r="49" spans="1:11" ht="78.75" hidden="1" x14ac:dyDescent="0.25">
      <c r="A49" s="63"/>
      <c r="B49" s="63"/>
      <c r="C49" s="63"/>
      <c r="D49" s="5" t="s">
        <v>18</v>
      </c>
      <c r="E49" s="3">
        <f t="shared" ref="E49" si="29">F49+G49+H49+I49+J49+K49</f>
        <v>0</v>
      </c>
      <c r="F49" s="7">
        <f>F55+F67</f>
        <v>0</v>
      </c>
      <c r="G49" s="7">
        <f>G55+G67</f>
        <v>0</v>
      </c>
      <c r="H49" s="7">
        <f>H55+H67</f>
        <v>0</v>
      </c>
      <c r="I49" s="7">
        <f>I55+I67</f>
        <v>0</v>
      </c>
      <c r="J49" s="7">
        <f>J55+J67</f>
        <v>0</v>
      </c>
      <c r="K49" s="7">
        <f>K55+K67</f>
        <v>0</v>
      </c>
    </row>
    <row r="50" spans="1:11" ht="63" hidden="1" x14ac:dyDescent="0.25">
      <c r="A50" s="63"/>
      <c r="B50" s="63"/>
      <c r="C50" s="63"/>
      <c r="D50" s="5" t="s">
        <v>19</v>
      </c>
      <c r="E50" s="3">
        <f t="shared" si="28"/>
        <v>0</v>
      </c>
      <c r="F50" s="7">
        <f>F56+F68</f>
        <v>0</v>
      </c>
      <c r="G50" s="7">
        <f>G56+G68</f>
        <v>0</v>
      </c>
      <c r="H50" s="7">
        <f>H56+H68</f>
        <v>0</v>
      </c>
      <c r="I50" s="7">
        <f>I56+I68</f>
        <v>0</v>
      </c>
      <c r="J50" s="7">
        <f>J56+J68</f>
        <v>0</v>
      </c>
      <c r="K50" s="7">
        <f>K56+K68</f>
        <v>0</v>
      </c>
    </row>
    <row r="51" spans="1:11" ht="15" customHeight="1" x14ac:dyDescent="0.3">
      <c r="A51" s="64" t="s">
        <v>29</v>
      </c>
      <c r="B51" s="64" t="s">
        <v>27</v>
      </c>
      <c r="C51" s="67"/>
      <c r="D51" s="2" t="s">
        <v>14</v>
      </c>
      <c r="E51" s="3">
        <f>F51+G51+H51+I51+J51+K51</f>
        <v>26.330000000000002</v>
      </c>
      <c r="F51" s="12">
        <f>F52+F53+F54+F55+F56</f>
        <v>4.5</v>
      </c>
      <c r="G51" s="4">
        <f t="shared" ref="G51:K51" si="30">G52+G53+G54+G55+G56</f>
        <v>4.8</v>
      </c>
      <c r="H51" s="11">
        <f t="shared" si="30"/>
        <v>5.03</v>
      </c>
      <c r="I51" s="4">
        <f t="shared" si="30"/>
        <v>8</v>
      </c>
      <c r="J51" s="4">
        <f t="shared" si="30"/>
        <v>4</v>
      </c>
      <c r="K51" s="4">
        <f t="shared" si="30"/>
        <v>0</v>
      </c>
    </row>
    <row r="52" spans="1:11" ht="78" x14ac:dyDescent="0.3">
      <c r="A52" s="65"/>
      <c r="B52" s="65"/>
      <c r="C52" s="68"/>
      <c r="D52" s="5" t="s">
        <v>15</v>
      </c>
      <c r="E52" s="3">
        <f t="shared" ref="E52:E56" si="31">F52+G52+H52+I52+J52+K52</f>
        <v>26.330000000000002</v>
      </c>
      <c r="F52" s="30">
        <v>4.5</v>
      </c>
      <c r="G52" s="30">
        <v>4.8</v>
      </c>
      <c r="H52" s="30">
        <v>5.03</v>
      </c>
      <c r="I52" s="10">
        <v>8</v>
      </c>
      <c r="J52" s="22">
        <v>4</v>
      </c>
      <c r="K52" s="7">
        <v>0</v>
      </c>
    </row>
    <row r="53" spans="1:11" ht="109.2" x14ac:dyDescent="0.3">
      <c r="A53" s="65"/>
      <c r="B53" s="65"/>
      <c r="C53" s="68"/>
      <c r="D53" s="5" t="s">
        <v>16</v>
      </c>
      <c r="E53" s="3">
        <f t="shared" si="31"/>
        <v>0</v>
      </c>
      <c r="F53" s="25">
        <v>0</v>
      </c>
      <c r="G53" s="25">
        <v>0</v>
      </c>
      <c r="H53" s="7">
        <v>0</v>
      </c>
      <c r="I53" s="7">
        <v>0</v>
      </c>
      <c r="J53" s="7">
        <v>0</v>
      </c>
      <c r="K53" s="7">
        <v>0</v>
      </c>
    </row>
    <row r="54" spans="1:11" ht="78" x14ac:dyDescent="0.3">
      <c r="A54" s="65"/>
      <c r="B54" s="65"/>
      <c r="C54" s="68"/>
      <c r="D54" s="5" t="s">
        <v>17</v>
      </c>
      <c r="E54" s="3">
        <f t="shared" si="31"/>
        <v>0</v>
      </c>
      <c r="F54" s="25">
        <v>0</v>
      </c>
      <c r="G54" s="25">
        <v>0</v>
      </c>
      <c r="H54" s="7">
        <v>0</v>
      </c>
      <c r="I54" s="7">
        <v>0</v>
      </c>
      <c r="J54" s="7">
        <v>0</v>
      </c>
      <c r="K54" s="7">
        <v>0</v>
      </c>
    </row>
    <row r="55" spans="1:11" ht="78" x14ac:dyDescent="0.3">
      <c r="A55" s="65"/>
      <c r="B55" s="65"/>
      <c r="C55" s="68"/>
      <c r="D55" s="5" t="s">
        <v>18</v>
      </c>
      <c r="E55" s="3">
        <f t="shared" si="31"/>
        <v>0</v>
      </c>
      <c r="F55" s="25">
        <v>0</v>
      </c>
      <c r="G55" s="25">
        <v>0</v>
      </c>
      <c r="H55" s="7">
        <v>0</v>
      </c>
      <c r="I55" s="7">
        <v>0</v>
      </c>
      <c r="J55" s="7">
        <v>0</v>
      </c>
      <c r="K55" s="7">
        <v>0</v>
      </c>
    </row>
    <row r="56" spans="1:11" ht="62.4" x14ac:dyDescent="0.3">
      <c r="A56" s="66"/>
      <c r="B56" s="66"/>
      <c r="C56" s="69"/>
      <c r="D56" s="5" t="s">
        <v>19</v>
      </c>
      <c r="E56" s="3">
        <f t="shared" si="31"/>
        <v>0</v>
      </c>
      <c r="F56" s="25">
        <v>0</v>
      </c>
      <c r="G56" s="25">
        <v>0</v>
      </c>
      <c r="H56" s="7">
        <v>0</v>
      </c>
      <c r="I56" s="7">
        <v>0</v>
      </c>
      <c r="J56" s="7">
        <v>0</v>
      </c>
      <c r="K56" s="7">
        <v>0</v>
      </c>
    </row>
    <row r="57" spans="1:11" ht="15.6" x14ac:dyDescent="0.3">
      <c r="A57" s="64"/>
      <c r="B57" s="64" t="s">
        <v>52</v>
      </c>
      <c r="C57" s="67"/>
      <c r="D57" s="2" t="s">
        <v>14</v>
      </c>
      <c r="E57" s="3">
        <v>0</v>
      </c>
      <c r="F57" s="25">
        <v>0</v>
      </c>
      <c r="G57" s="25">
        <v>0</v>
      </c>
      <c r="H57" s="7">
        <v>0</v>
      </c>
      <c r="I57" s="7">
        <v>0</v>
      </c>
      <c r="J57" s="7">
        <f>J58</f>
        <v>22586.7</v>
      </c>
      <c r="K57" s="7">
        <v>0</v>
      </c>
    </row>
    <row r="58" spans="1:11" ht="78" x14ac:dyDescent="0.3">
      <c r="A58" s="84"/>
      <c r="B58" s="84"/>
      <c r="C58" s="86"/>
      <c r="D58" s="5" t="s">
        <v>15</v>
      </c>
      <c r="E58" s="3">
        <v>0</v>
      </c>
      <c r="F58" s="25">
        <v>0</v>
      </c>
      <c r="G58" s="25">
        <v>0</v>
      </c>
      <c r="H58" s="7">
        <v>0</v>
      </c>
      <c r="I58" s="7">
        <v>0</v>
      </c>
      <c r="J58" s="22">
        <v>22586.7</v>
      </c>
      <c r="K58" s="7">
        <v>0</v>
      </c>
    </row>
    <row r="59" spans="1:11" ht="109.2" x14ac:dyDescent="0.3">
      <c r="A59" s="84"/>
      <c r="B59" s="84"/>
      <c r="C59" s="86"/>
      <c r="D59" s="5" t="s">
        <v>16</v>
      </c>
      <c r="E59" s="3">
        <v>0</v>
      </c>
      <c r="F59" s="25">
        <v>0</v>
      </c>
      <c r="G59" s="25">
        <v>0</v>
      </c>
      <c r="H59" s="7">
        <v>0</v>
      </c>
      <c r="I59" s="7">
        <v>0</v>
      </c>
      <c r="J59" s="7">
        <v>0</v>
      </c>
      <c r="K59" s="7">
        <v>0</v>
      </c>
    </row>
    <row r="60" spans="1:11" ht="78" x14ac:dyDescent="0.3">
      <c r="A60" s="84"/>
      <c r="B60" s="84"/>
      <c r="C60" s="86"/>
      <c r="D60" s="5" t="s">
        <v>17</v>
      </c>
      <c r="E60" s="3">
        <v>0</v>
      </c>
      <c r="F60" s="25">
        <v>0</v>
      </c>
      <c r="G60" s="25">
        <v>0</v>
      </c>
      <c r="H60" s="7">
        <v>0</v>
      </c>
      <c r="I60" s="7">
        <v>0</v>
      </c>
      <c r="J60" s="7">
        <v>0</v>
      </c>
      <c r="K60" s="7">
        <v>0</v>
      </c>
    </row>
    <row r="61" spans="1:11" ht="78" x14ac:dyDescent="0.3">
      <c r="A61" s="84"/>
      <c r="B61" s="84"/>
      <c r="C61" s="86"/>
      <c r="D61" s="5" t="s">
        <v>18</v>
      </c>
      <c r="E61" s="3">
        <v>0</v>
      </c>
      <c r="F61" s="25">
        <v>0</v>
      </c>
      <c r="G61" s="25">
        <v>0</v>
      </c>
      <c r="H61" s="7">
        <v>0</v>
      </c>
      <c r="I61" s="7">
        <v>0</v>
      </c>
      <c r="J61" s="7">
        <v>0</v>
      </c>
      <c r="K61" s="7">
        <v>0</v>
      </c>
    </row>
    <row r="62" spans="1:11" ht="62.4" x14ac:dyDescent="0.3">
      <c r="A62" s="85"/>
      <c r="B62" s="85"/>
      <c r="C62" s="87"/>
      <c r="D62" s="5" t="s">
        <v>19</v>
      </c>
      <c r="E62" s="3">
        <v>0</v>
      </c>
      <c r="F62" s="25">
        <v>0</v>
      </c>
      <c r="G62" s="25">
        <v>0</v>
      </c>
      <c r="H62" s="7">
        <v>0</v>
      </c>
      <c r="I62" s="7">
        <v>0</v>
      </c>
      <c r="J62" s="7">
        <v>0</v>
      </c>
      <c r="K62" s="7">
        <v>0</v>
      </c>
    </row>
    <row r="63" spans="1:11" ht="15.6" x14ac:dyDescent="0.3">
      <c r="A63" s="70" t="s">
        <v>33</v>
      </c>
      <c r="B63" s="64" t="s">
        <v>39</v>
      </c>
      <c r="C63" s="67"/>
      <c r="D63" s="2" t="s">
        <v>14</v>
      </c>
      <c r="E63" s="3">
        <f>F63+G63+H63+I63+J63+K63</f>
        <v>97964.5</v>
      </c>
      <c r="F63" s="33">
        <f>F64+F65+F66+F67+F68</f>
        <v>17093.7</v>
      </c>
      <c r="G63" s="33">
        <f t="shared" ref="G63:K63" si="32">G64+G65+G66+G67+G68</f>
        <v>17093.7</v>
      </c>
      <c r="H63" s="4">
        <f t="shared" si="32"/>
        <v>20093.7</v>
      </c>
      <c r="I63" s="4">
        <f t="shared" si="32"/>
        <v>20093.7</v>
      </c>
      <c r="J63" s="4">
        <f t="shared" si="32"/>
        <v>6496</v>
      </c>
      <c r="K63" s="4">
        <f t="shared" si="32"/>
        <v>17093.7</v>
      </c>
    </row>
    <row r="64" spans="1:11" ht="78" x14ac:dyDescent="0.3">
      <c r="A64" s="71"/>
      <c r="B64" s="65"/>
      <c r="C64" s="68"/>
      <c r="D64" s="5" t="s">
        <v>15</v>
      </c>
      <c r="E64" s="3">
        <f t="shared" ref="E64:E68" si="33">F64+G64+H64+I64+J64+K64</f>
        <v>97964.5</v>
      </c>
      <c r="F64" s="31">
        <v>17093.7</v>
      </c>
      <c r="G64" s="29">
        <v>17093.7</v>
      </c>
      <c r="H64" s="29">
        <v>20093.7</v>
      </c>
      <c r="I64" s="6">
        <v>20093.7</v>
      </c>
      <c r="J64" s="21">
        <v>6496</v>
      </c>
      <c r="K64" s="6">
        <v>17093.7</v>
      </c>
    </row>
    <row r="65" spans="1:11" ht="109.2" x14ac:dyDescent="0.3">
      <c r="A65" s="71"/>
      <c r="B65" s="65"/>
      <c r="C65" s="68"/>
      <c r="D65" s="5" t="s">
        <v>16</v>
      </c>
      <c r="E65" s="3">
        <f t="shared" si="33"/>
        <v>0</v>
      </c>
      <c r="F65" s="29">
        <v>0</v>
      </c>
      <c r="G65" s="29">
        <v>0</v>
      </c>
      <c r="H65" s="29">
        <v>0</v>
      </c>
      <c r="I65" s="6">
        <v>0</v>
      </c>
      <c r="J65" s="6">
        <v>0</v>
      </c>
      <c r="K65" s="6">
        <v>0</v>
      </c>
    </row>
    <row r="66" spans="1:11" ht="78" x14ac:dyDescent="0.3">
      <c r="A66" s="71"/>
      <c r="B66" s="65"/>
      <c r="C66" s="68"/>
      <c r="D66" s="5" t="s">
        <v>17</v>
      </c>
      <c r="E66" s="3">
        <f t="shared" si="33"/>
        <v>0</v>
      </c>
      <c r="F66" s="25">
        <v>0</v>
      </c>
      <c r="G66" s="25">
        <v>0</v>
      </c>
      <c r="H66" s="7">
        <v>0</v>
      </c>
      <c r="I66" s="7">
        <v>0</v>
      </c>
      <c r="J66" s="7">
        <v>0</v>
      </c>
      <c r="K66" s="7">
        <v>0</v>
      </c>
    </row>
    <row r="67" spans="1:11" ht="78" x14ac:dyDescent="0.3">
      <c r="A67" s="71"/>
      <c r="B67" s="65"/>
      <c r="C67" s="68"/>
      <c r="D67" s="5" t="s">
        <v>18</v>
      </c>
      <c r="E67" s="3">
        <f t="shared" si="33"/>
        <v>0</v>
      </c>
      <c r="F67" s="25">
        <v>0</v>
      </c>
      <c r="G67" s="25">
        <v>0</v>
      </c>
      <c r="H67" s="7">
        <v>0</v>
      </c>
      <c r="I67" s="7">
        <v>0</v>
      </c>
      <c r="J67" s="7">
        <v>0</v>
      </c>
      <c r="K67" s="7">
        <v>0</v>
      </c>
    </row>
    <row r="68" spans="1:11" ht="62.4" x14ac:dyDescent="0.3">
      <c r="A68" s="72"/>
      <c r="B68" s="66"/>
      <c r="C68" s="69"/>
      <c r="D68" s="5" t="s">
        <v>19</v>
      </c>
      <c r="E68" s="3">
        <f t="shared" si="33"/>
        <v>0</v>
      </c>
      <c r="F68" s="25">
        <v>0</v>
      </c>
      <c r="G68" s="25">
        <v>0</v>
      </c>
      <c r="H68" s="7">
        <v>0</v>
      </c>
      <c r="I68" s="7">
        <v>0</v>
      </c>
      <c r="J68" s="7">
        <v>0</v>
      </c>
      <c r="K68" s="7">
        <v>0</v>
      </c>
    </row>
    <row r="69" spans="1:11" ht="15.75" customHeight="1" x14ac:dyDescent="0.3">
      <c r="A69" s="70" t="s">
        <v>38</v>
      </c>
      <c r="B69" s="64" t="s">
        <v>54</v>
      </c>
      <c r="C69" s="67"/>
      <c r="D69" s="2" t="s">
        <v>14</v>
      </c>
      <c r="E69" s="3">
        <f>F69+G69+H69+I69+J69+K69</f>
        <v>2991.06</v>
      </c>
      <c r="F69" s="33">
        <f>F70+F71+F72+F73+F74</f>
        <v>0</v>
      </c>
      <c r="G69" s="33">
        <f t="shared" ref="G69:K69" si="34">G70+G71+G72+G73+G74</f>
        <v>0</v>
      </c>
      <c r="H69" s="4">
        <f t="shared" si="34"/>
        <v>0</v>
      </c>
      <c r="I69" s="4">
        <f t="shared" si="34"/>
        <v>0</v>
      </c>
      <c r="J69" s="4">
        <f t="shared" si="34"/>
        <v>2991.06</v>
      </c>
      <c r="K69" s="4">
        <f t="shared" si="34"/>
        <v>0</v>
      </c>
    </row>
    <row r="70" spans="1:11" ht="78" x14ac:dyDescent="0.3">
      <c r="A70" s="71"/>
      <c r="B70" s="65"/>
      <c r="C70" s="68"/>
      <c r="D70" s="5" t="s">
        <v>15</v>
      </c>
      <c r="E70" s="3">
        <v>0</v>
      </c>
      <c r="F70" s="31">
        <v>0</v>
      </c>
      <c r="G70" s="29">
        <v>0</v>
      </c>
      <c r="H70" s="29">
        <v>0</v>
      </c>
      <c r="I70" s="49">
        <v>0</v>
      </c>
      <c r="J70" s="21">
        <v>2991.06</v>
      </c>
      <c r="K70" s="49">
        <v>0</v>
      </c>
    </row>
    <row r="71" spans="1:11" ht="109.2" x14ac:dyDescent="0.3">
      <c r="A71" s="71"/>
      <c r="B71" s="65"/>
      <c r="C71" s="68"/>
      <c r="D71" s="5" t="s">
        <v>16</v>
      </c>
      <c r="E71" s="3">
        <f t="shared" ref="E71:E74" si="35">F71+G71+H71+I71+J71+K71</f>
        <v>0</v>
      </c>
      <c r="F71" s="29">
        <v>0</v>
      </c>
      <c r="G71" s="29">
        <v>0</v>
      </c>
      <c r="H71" s="29">
        <v>0</v>
      </c>
      <c r="I71" s="49">
        <v>0</v>
      </c>
      <c r="J71" s="49">
        <v>0</v>
      </c>
      <c r="K71" s="49">
        <v>0</v>
      </c>
    </row>
    <row r="72" spans="1:11" ht="78" x14ac:dyDescent="0.3">
      <c r="A72" s="71"/>
      <c r="B72" s="65"/>
      <c r="C72" s="68"/>
      <c r="D72" s="5" t="s">
        <v>17</v>
      </c>
      <c r="E72" s="3">
        <f t="shared" si="35"/>
        <v>0</v>
      </c>
      <c r="F72" s="25">
        <v>0</v>
      </c>
      <c r="G72" s="25">
        <v>0</v>
      </c>
      <c r="H72" s="7">
        <v>0</v>
      </c>
      <c r="I72" s="7">
        <v>0</v>
      </c>
      <c r="J72" s="7">
        <v>0</v>
      </c>
      <c r="K72" s="7">
        <v>0</v>
      </c>
    </row>
    <row r="73" spans="1:11" ht="78" x14ac:dyDescent="0.3">
      <c r="A73" s="71"/>
      <c r="B73" s="65"/>
      <c r="C73" s="68"/>
      <c r="D73" s="5" t="s">
        <v>18</v>
      </c>
      <c r="E73" s="3">
        <f t="shared" si="35"/>
        <v>0</v>
      </c>
      <c r="F73" s="25">
        <v>0</v>
      </c>
      <c r="G73" s="25">
        <v>0</v>
      </c>
      <c r="H73" s="7">
        <v>0</v>
      </c>
      <c r="I73" s="7">
        <v>0</v>
      </c>
      <c r="J73" s="7">
        <v>0</v>
      </c>
      <c r="K73" s="7">
        <v>0</v>
      </c>
    </row>
    <row r="74" spans="1:11" ht="62.4" x14ac:dyDescent="0.3">
      <c r="A74" s="72"/>
      <c r="B74" s="66"/>
      <c r="C74" s="69"/>
      <c r="D74" s="5" t="s">
        <v>19</v>
      </c>
      <c r="E74" s="3">
        <f t="shared" si="35"/>
        <v>0</v>
      </c>
      <c r="F74" s="25">
        <v>0</v>
      </c>
      <c r="G74" s="25">
        <v>0</v>
      </c>
      <c r="H74" s="7">
        <v>0</v>
      </c>
      <c r="I74" s="7">
        <v>0</v>
      </c>
      <c r="J74" s="7">
        <v>0</v>
      </c>
      <c r="K74" s="7">
        <v>0</v>
      </c>
    </row>
    <row r="75" spans="1:11" ht="15.6" x14ac:dyDescent="0.3">
      <c r="A75" s="64" t="s">
        <v>40</v>
      </c>
      <c r="B75" s="64" t="s">
        <v>41</v>
      </c>
      <c r="C75" s="67"/>
      <c r="D75" s="2" t="s">
        <v>14</v>
      </c>
      <c r="E75" s="55">
        <f>F75+G75+H75+I75+J75+K75</f>
        <v>837</v>
      </c>
      <c r="F75" s="56">
        <f>F76+F77+F78+F79+F80</f>
        <v>0</v>
      </c>
      <c r="G75" s="56">
        <f t="shared" ref="G75:J75" si="36">G76+G77+G78+G79+G80</f>
        <v>0</v>
      </c>
      <c r="H75" s="11">
        <f t="shared" si="36"/>
        <v>0</v>
      </c>
      <c r="I75" s="11">
        <f t="shared" si="36"/>
        <v>30</v>
      </c>
      <c r="J75" s="11">
        <f t="shared" si="36"/>
        <v>807</v>
      </c>
      <c r="K75" s="57">
        <v>0</v>
      </c>
    </row>
    <row r="76" spans="1:11" ht="78" x14ac:dyDescent="0.3">
      <c r="A76" s="65"/>
      <c r="B76" s="65"/>
      <c r="C76" s="68"/>
      <c r="D76" s="5" t="s">
        <v>15</v>
      </c>
      <c r="E76" s="55">
        <f t="shared" ref="E76:E80" si="37">F76+G76+H76+I76+J76+K76</f>
        <v>837</v>
      </c>
      <c r="F76" s="58">
        <v>0</v>
      </c>
      <c r="G76" s="58">
        <v>0</v>
      </c>
      <c r="H76" s="58">
        <v>0</v>
      </c>
      <c r="I76" s="54">
        <v>30</v>
      </c>
      <c r="J76" s="88">
        <v>807</v>
      </c>
      <c r="K76" s="59">
        <v>0</v>
      </c>
    </row>
    <row r="77" spans="1:11" ht="109.2" x14ac:dyDescent="0.3">
      <c r="A77" s="65"/>
      <c r="B77" s="65"/>
      <c r="C77" s="68"/>
      <c r="D77" s="5" t="s">
        <v>16</v>
      </c>
      <c r="E77" s="55">
        <f t="shared" si="37"/>
        <v>0</v>
      </c>
      <c r="F77" s="58">
        <v>0</v>
      </c>
      <c r="G77" s="58">
        <v>0</v>
      </c>
      <c r="H77" s="54">
        <v>0</v>
      </c>
      <c r="I77" s="54">
        <v>0</v>
      </c>
      <c r="J77" s="54">
        <v>0</v>
      </c>
      <c r="K77" s="59">
        <v>0</v>
      </c>
    </row>
    <row r="78" spans="1:11" ht="78" x14ac:dyDescent="0.3">
      <c r="A78" s="52"/>
      <c r="B78" s="65"/>
      <c r="C78" s="68"/>
      <c r="D78" s="5" t="s">
        <v>17</v>
      </c>
      <c r="E78" s="55">
        <f t="shared" si="37"/>
        <v>0</v>
      </c>
      <c r="F78" s="60">
        <v>0</v>
      </c>
      <c r="G78" s="60">
        <v>0</v>
      </c>
      <c r="H78" s="59">
        <v>0</v>
      </c>
      <c r="I78" s="59">
        <v>0</v>
      </c>
      <c r="J78" s="59">
        <v>0</v>
      </c>
      <c r="K78" s="59">
        <v>0</v>
      </c>
    </row>
    <row r="79" spans="1:11" ht="78" x14ac:dyDescent="0.3">
      <c r="A79" s="52"/>
      <c r="B79" s="65"/>
      <c r="C79" s="68"/>
      <c r="D79" s="5" t="s">
        <v>18</v>
      </c>
      <c r="E79" s="55">
        <f t="shared" si="37"/>
        <v>0</v>
      </c>
      <c r="F79" s="60">
        <v>0</v>
      </c>
      <c r="G79" s="60">
        <v>0</v>
      </c>
      <c r="H79" s="59">
        <v>0</v>
      </c>
      <c r="I79" s="59">
        <v>0</v>
      </c>
      <c r="J79" s="59">
        <v>0</v>
      </c>
      <c r="K79" s="59">
        <v>0</v>
      </c>
    </row>
    <row r="80" spans="1:11" ht="62.4" x14ac:dyDescent="0.3">
      <c r="A80" s="53"/>
      <c r="B80" s="66"/>
      <c r="C80" s="69"/>
      <c r="D80" s="5" t="s">
        <v>19</v>
      </c>
      <c r="E80" s="55">
        <f t="shared" si="37"/>
        <v>0</v>
      </c>
      <c r="F80" s="60">
        <v>0</v>
      </c>
      <c r="G80" s="60">
        <v>0</v>
      </c>
      <c r="H80" s="59">
        <v>0</v>
      </c>
      <c r="I80" s="59">
        <v>0</v>
      </c>
      <c r="J80" s="59">
        <v>0</v>
      </c>
      <c r="K80" s="59">
        <v>0</v>
      </c>
    </row>
    <row r="81" spans="1:11" ht="15.6" x14ac:dyDescent="0.3">
      <c r="A81" s="64" t="s">
        <v>42</v>
      </c>
      <c r="B81" s="64" t="s">
        <v>43</v>
      </c>
      <c r="C81" s="67"/>
      <c r="D81" s="2" t="s">
        <v>14</v>
      </c>
      <c r="E81" s="3">
        <f>F81+G81+H81+I81+J81+K81</f>
        <v>42713.069999999992</v>
      </c>
      <c r="F81" s="33">
        <f>F82+F83+F84+F85+F86</f>
        <v>10726.16</v>
      </c>
      <c r="G81" s="33">
        <f t="shared" ref="G81:J81" si="38">G82+G83+G84+G85+G86</f>
        <v>9870.5499999999993</v>
      </c>
      <c r="H81" s="4">
        <f t="shared" si="38"/>
        <v>15797.3</v>
      </c>
      <c r="I81" s="4">
        <f t="shared" si="38"/>
        <v>6319.06</v>
      </c>
      <c r="J81" s="4">
        <f t="shared" si="38"/>
        <v>0</v>
      </c>
      <c r="K81" s="23">
        <v>0</v>
      </c>
    </row>
    <row r="82" spans="1:11" ht="78" x14ac:dyDescent="0.3">
      <c r="A82" s="65"/>
      <c r="B82" s="65"/>
      <c r="C82" s="68"/>
      <c r="D82" s="5" t="s">
        <v>15</v>
      </c>
      <c r="E82" s="3">
        <f t="shared" ref="E82:E86" si="39">F82+G82+H82+I82+J82+K82</f>
        <v>24704.75</v>
      </c>
      <c r="F82" s="31">
        <v>2998.16</v>
      </c>
      <c r="G82" s="29">
        <v>7824.73</v>
      </c>
      <c r="H82" s="29">
        <v>7562.8</v>
      </c>
      <c r="I82" s="6">
        <v>6319.06</v>
      </c>
      <c r="J82" s="6">
        <v>0</v>
      </c>
      <c r="K82" s="7">
        <v>0</v>
      </c>
    </row>
    <row r="83" spans="1:11" ht="109.2" x14ac:dyDescent="0.3">
      <c r="A83" s="65"/>
      <c r="B83" s="65"/>
      <c r="C83" s="68"/>
      <c r="D83" s="5" t="s">
        <v>16</v>
      </c>
      <c r="E83" s="3">
        <f t="shared" si="39"/>
        <v>18008.32</v>
      </c>
      <c r="F83" s="31">
        <v>7728</v>
      </c>
      <c r="G83" s="29">
        <v>2045.82</v>
      </c>
      <c r="H83" s="43">
        <v>8234.5</v>
      </c>
      <c r="I83" s="6">
        <v>0</v>
      </c>
      <c r="J83" s="6">
        <v>0</v>
      </c>
      <c r="K83" s="7">
        <v>0</v>
      </c>
    </row>
    <row r="84" spans="1:11" ht="78" x14ac:dyDescent="0.3">
      <c r="A84" s="65"/>
      <c r="B84" s="65"/>
      <c r="C84" s="68"/>
      <c r="D84" s="5" t="s">
        <v>17</v>
      </c>
      <c r="E84" s="3">
        <f t="shared" si="39"/>
        <v>0</v>
      </c>
      <c r="F84" s="25">
        <v>0</v>
      </c>
      <c r="G84" s="25"/>
      <c r="H84" s="7">
        <v>0</v>
      </c>
      <c r="I84" s="7">
        <v>0</v>
      </c>
      <c r="J84" s="7">
        <v>0</v>
      </c>
      <c r="K84" s="7">
        <v>0</v>
      </c>
    </row>
    <row r="85" spans="1:11" ht="78" x14ac:dyDescent="0.3">
      <c r="A85" s="65"/>
      <c r="B85" s="65"/>
      <c r="C85" s="68"/>
      <c r="D85" s="5" t="s">
        <v>18</v>
      </c>
      <c r="E85" s="3">
        <f t="shared" si="39"/>
        <v>0</v>
      </c>
      <c r="F85" s="25">
        <v>0</v>
      </c>
      <c r="G85" s="25">
        <v>0</v>
      </c>
      <c r="H85" s="7">
        <v>0</v>
      </c>
      <c r="I85" s="7">
        <v>0</v>
      </c>
      <c r="J85" s="7">
        <v>0</v>
      </c>
      <c r="K85" s="7">
        <v>0</v>
      </c>
    </row>
    <row r="86" spans="1:11" ht="62.4" x14ac:dyDescent="0.3">
      <c r="A86" s="66"/>
      <c r="B86" s="66"/>
      <c r="C86" s="69"/>
      <c r="D86" s="5" t="s">
        <v>19</v>
      </c>
      <c r="E86" s="3">
        <f t="shared" si="39"/>
        <v>0</v>
      </c>
      <c r="F86" s="25">
        <v>0</v>
      </c>
      <c r="G86" s="25">
        <v>0</v>
      </c>
      <c r="H86" s="7">
        <v>0</v>
      </c>
      <c r="I86" s="7">
        <v>0</v>
      </c>
      <c r="J86" s="7">
        <v>0</v>
      </c>
      <c r="K86" s="7">
        <v>0</v>
      </c>
    </row>
    <row r="87" spans="1:11" ht="15.6" x14ac:dyDescent="0.3">
      <c r="A87" s="64" t="s">
        <v>44</v>
      </c>
      <c r="B87" s="64" t="s">
        <v>53</v>
      </c>
      <c r="C87" s="67"/>
      <c r="D87" s="2" t="s">
        <v>14</v>
      </c>
      <c r="E87" s="3">
        <f>F87+G87+H87+I87+J87+K87</f>
        <v>2426.4</v>
      </c>
      <c r="F87" s="33">
        <f>F88+F89+F90+F91+F92</f>
        <v>0</v>
      </c>
      <c r="G87" s="33">
        <f t="shared" ref="G87:J87" si="40">G88+G89+G90+G91+G92</f>
        <v>0</v>
      </c>
      <c r="H87" s="4">
        <f t="shared" si="40"/>
        <v>0</v>
      </c>
      <c r="I87" s="4">
        <f t="shared" si="40"/>
        <v>2330</v>
      </c>
      <c r="J87" s="4">
        <f t="shared" si="40"/>
        <v>96.4</v>
      </c>
      <c r="K87" s="23">
        <v>0</v>
      </c>
    </row>
    <row r="88" spans="1:11" ht="78" x14ac:dyDescent="0.3">
      <c r="A88" s="65"/>
      <c r="B88" s="65"/>
      <c r="C88" s="68"/>
      <c r="D88" s="5" t="s">
        <v>15</v>
      </c>
      <c r="E88" s="3">
        <f t="shared" ref="E88:E92" si="41">F88+G88+H88+I88+J88+K88</f>
        <v>2426.4</v>
      </c>
      <c r="F88" s="31">
        <v>0</v>
      </c>
      <c r="G88" s="31">
        <v>0</v>
      </c>
      <c r="H88" s="31">
        <v>0</v>
      </c>
      <c r="I88" s="31">
        <v>2330</v>
      </c>
      <c r="J88" s="49">
        <v>96.4</v>
      </c>
      <c r="K88" s="7">
        <v>0</v>
      </c>
    </row>
    <row r="89" spans="1:11" ht="109.2" x14ac:dyDescent="0.3">
      <c r="A89" s="65"/>
      <c r="B89" s="65"/>
      <c r="C89" s="68"/>
      <c r="D89" s="5" t="s">
        <v>16</v>
      </c>
      <c r="E89" s="3">
        <f t="shared" si="41"/>
        <v>0</v>
      </c>
      <c r="F89" s="31">
        <v>0</v>
      </c>
      <c r="G89" s="31">
        <v>0</v>
      </c>
      <c r="H89" s="31">
        <v>0</v>
      </c>
      <c r="I89" s="31">
        <v>0</v>
      </c>
      <c r="J89" s="49">
        <v>0</v>
      </c>
      <c r="K89" s="7">
        <v>0</v>
      </c>
    </row>
    <row r="90" spans="1:11" ht="78" x14ac:dyDescent="0.3">
      <c r="A90" s="65"/>
      <c r="B90" s="65"/>
      <c r="C90" s="68"/>
      <c r="D90" s="5" t="s">
        <v>17</v>
      </c>
      <c r="E90" s="3">
        <f t="shared" si="41"/>
        <v>0</v>
      </c>
      <c r="F90" s="25">
        <v>0</v>
      </c>
      <c r="G90" s="25"/>
      <c r="H90" s="7">
        <v>0</v>
      </c>
      <c r="I90" s="7">
        <v>0</v>
      </c>
      <c r="J90" s="7">
        <v>0</v>
      </c>
      <c r="K90" s="7">
        <v>0</v>
      </c>
    </row>
    <row r="91" spans="1:11" ht="78" x14ac:dyDescent="0.3">
      <c r="A91" s="65"/>
      <c r="B91" s="65"/>
      <c r="C91" s="68"/>
      <c r="D91" s="5" t="s">
        <v>18</v>
      </c>
      <c r="E91" s="3">
        <f t="shared" si="41"/>
        <v>0</v>
      </c>
      <c r="F91" s="25">
        <v>0</v>
      </c>
      <c r="G91" s="25">
        <v>0</v>
      </c>
      <c r="H91" s="7">
        <v>0</v>
      </c>
      <c r="I91" s="7">
        <v>0</v>
      </c>
      <c r="J91" s="7">
        <v>0</v>
      </c>
      <c r="K91" s="7">
        <v>0</v>
      </c>
    </row>
    <row r="92" spans="1:11" ht="62.4" x14ac:dyDescent="0.3">
      <c r="A92" s="66"/>
      <c r="B92" s="66"/>
      <c r="C92" s="69"/>
      <c r="D92" s="5" t="s">
        <v>19</v>
      </c>
      <c r="E92" s="3">
        <f t="shared" si="41"/>
        <v>0</v>
      </c>
      <c r="F92" s="25">
        <v>0</v>
      </c>
      <c r="G92" s="25">
        <v>0</v>
      </c>
      <c r="H92" s="7">
        <v>0</v>
      </c>
      <c r="I92" s="7">
        <v>0</v>
      </c>
      <c r="J92" s="7">
        <v>0</v>
      </c>
      <c r="K92" s="7">
        <v>0</v>
      </c>
    </row>
    <row r="93" spans="1:11" ht="15.6" x14ac:dyDescent="0.3">
      <c r="A93" s="76" t="s">
        <v>29</v>
      </c>
      <c r="B93" s="64" t="s">
        <v>55</v>
      </c>
      <c r="C93" s="67"/>
      <c r="D93" s="2" t="s">
        <v>14</v>
      </c>
      <c r="E93" s="3">
        <f>F93+G93+H93+I93+J93+K93</f>
        <v>5619.7860000000001</v>
      </c>
      <c r="F93" s="33">
        <f>F94+F95+F96+F97+F98</f>
        <v>1582.2</v>
      </c>
      <c r="G93" s="34">
        <f t="shared" ref="G93:J93" si="42">G94+G95+G96+G97+G98</f>
        <v>1442.2260000000001</v>
      </c>
      <c r="H93" s="4">
        <f t="shared" si="42"/>
        <v>1207.28</v>
      </c>
      <c r="I93" s="4">
        <f t="shared" si="42"/>
        <v>410.03</v>
      </c>
      <c r="J93" s="4">
        <f t="shared" si="42"/>
        <v>978.05</v>
      </c>
      <c r="K93" s="23">
        <v>0</v>
      </c>
    </row>
    <row r="94" spans="1:11" ht="78" x14ac:dyDescent="0.3">
      <c r="A94" s="77"/>
      <c r="B94" s="65"/>
      <c r="C94" s="68"/>
      <c r="D94" s="5" t="s">
        <v>15</v>
      </c>
      <c r="E94" s="3">
        <f t="shared" ref="E94:E98" si="43">F94+G94+H94+I94+J94+K94</f>
        <v>5619.7860000000001</v>
      </c>
      <c r="F94" s="31">
        <v>1582.2</v>
      </c>
      <c r="G94" s="42">
        <v>1442.2260000000001</v>
      </c>
      <c r="H94" s="29">
        <v>1207.28</v>
      </c>
      <c r="I94" s="14">
        <v>410.03</v>
      </c>
      <c r="J94" s="21">
        <v>978.05</v>
      </c>
      <c r="K94" s="7">
        <v>0</v>
      </c>
    </row>
    <row r="95" spans="1:11" ht="109.2" x14ac:dyDescent="0.3">
      <c r="A95" s="77"/>
      <c r="B95" s="65"/>
      <c r="C95" s="68"/>
      <c r="D95" s="5" t="s">
        <v>16</v>
      </c>
      <c r="E95" s="3">
        <f t="shared" si="43"/>
        <v>0</v>
      </c>
      <c r="F95" s="29">
        <v>0</v>
      </c>
      <c r="G95" s="29">
        <v>0</v>
      </c>
      <c r="H95" s="14">
        <v>0</v>
      </c>
      <c r="I95" s="14">
        <v>0</v>
      </c>
      <c r="J95" s="14">
        <v>0</v>
      </c>
      <c r="K95" s="7">
        <v>0</v>
      </c>
    </row>
    <row r="96" spans="1:11" ht="78" x14ac:dyDescent="0.3">
      <c r="A96" s="77"/>
      <c r="B96" s="65"/>
      <c r="C96" s="68"/>
      <c r="D96" s="5" t="s">
        <v>17</v>
      </c>
      <c r="E96" s="3">
        <f t="shared" si="43"/>
        <v>0</v>
      </c>
      <c r="F96" s="25">
        <v>0</v>
      </c>
      <c r="G96" s="25">
        <v>0</v>
      </c>
      <c r="H96" s="7">
        <v>0</v>
      </c>
      <c r="I96" s="7">
        <v>0</v>
      </c>
      <c r="J96" s="7">
        <v>0</v>
      </c>
      <c r="K96" s="7">
        <v>0</v>
      </c>
    </row>
    <row r="97" spans="1:11" ht="78" x14ac:dyDescent="0.3">
      <c r="A97" s="77"/>
      <c r="B97" s="65"/>
      <c r="C97" s="68"/>
      <c r="D97" s="5" t="s">
        <v>18</v>
      </c>
      <c r="E97" s="3">
        <f t="shared" si="43"/>
        <v>0</v>
      </c>
      <c r="F97" s="25">
        <v>0</v>
      </c>
      <c r="G97" s="25">
        <v>0</v>
      </c>
      <c r="H97" s="7">
        <v>0</v>
      </c>
      <c r="I97" s="7">
        <v>0</v>
      </c>
      <c r="J97" s="7">
        <v>0</v>
      </c>
      <c r="K97" s="7">
        <v>0</v>
      </c>
    </row>
    <row r="98" spans="1:11" ht="62.4" x14ac:dyDescent="0.3">
      <c r="A98" s="78"/>
      <c r="B98" s="66"/>
      <c r="C98" s="69"/>
      <c r="D98" s="5" t="s">
        <v>19</v>
      </c>
      <c r="E98" s="3">
        <f t="shared" si="43"/>
        <v>0</v>
      </c>
      <c r="F98" s="25">
        <v>0</v>
      </c>
      <c r="G98" s="25">
        <v>0</v>
      </c>
      <c r="H98" s="7">
        <v>0</v>
      </c>
      <c r="I98" s="7">
        <v>0</v>
      </c>
      <c r="J98" s="7">
        <v>0</v>
      </c>
      <c r="K98" s="7">
        <v>0</v>
      </c>
    </row>
    <row r="99" spans="1:11" ht="15.75" customHeight="1" x14ac:dyDescent="0.3">
      <c r="A99" s="76" t="s">
        <v>45</v>
      </c>
      <c r="B99" s="64" t="s">
        <v>46</v>
      </c>
      <c r="C99" s="67"/>
      <c r="D99" s="2" t="s">
        <v>14</v>
      </c>
      <c r="E99" s="3">
        <f>F99+G99+H99+I99+J99+K99</f>
        <v>56805.3</v>
      </c>
      <c r="F99" s="33">
        <f>F100+F101+F102+F103+F104</f>
        <v>9918.9</v>
      </c>
      <c r="G99" s="33">
        <f t="shared" ref="G99:J99" si="44">G100+G101+G102+G103+G104</f>
        <v>12166.7</v>
      </c>
      <c r="H99" s="4">
        <f t="shared" si="44"/>
        <v>9968.2000000000007</v>
      </c>
      <c r="I99" s="4">
        <f t="shared" si="44"/>
        <v>13230</v>
      </c>
      <c r="J99" s="4">
        <f t="shared" si="44"/>
        <v>11521.5</v>
      </c>
      <c r="K99" s="23">
        <v>0</v>
      </c>
    </row>
    <row r="100" spans="1:11" ht="78" x14ac:dyDescent="0.3">
      <c r="A100" s="77"/>
      <c r="B100" s="65"/>
      <c r="C100" s="68"/>
      <c r="D100" s="5" t="s">
        <v>15</v>
      </c>
      <c r="E100" s="3">
        <f t="shared" ref="E100:E104" si="45">F100+G100+H100+I100+J100+K100</f>
        <v>11521.5</v>
      </c>
      <c r="F100" s="31">
        <v>0</v>
      </c>
      <c r="G100" s="29">
        <v>0</v>
      </c>
      <c r="H100" s="32">
        <v>0</v>
      </c>
      <c r="I100" s="32">
        <v>0</v>
      </c>
      <c r="J100" s="21">
        <v>11521.5</v>
      </c>
      <c r="K100" s="7">
        <v>0</v>
      </c>
    </row>
    <row r="101" spans="1:11" ht="109.2" x14ac:dyDescent="0.3">
      <c r="A101" s="77"/>
      <c r="B101" s="65"/>
      <c r="C101" s="68"/>
      <c r="D101" s="5" t="s">
        <v>16</v>
      </c>
      <c r="E101" s="3">
        <f t="shared" si="45"/>
        <v>45283.8</v>
      </c>
      <c r="F101" s="29">
        <v>9918.9</v>
      </c>
      <c r="G101" s="29">
        <v>12166.7</v>
      </c>
      <c r="H101" s="29">
        <v>9968.2000000000007</v>
      </c>
      <c r="I101" s="54">
        <v>13230</v>
      </c>
      <c r="J101" s="21"/>
      <c r="K101" s="7">
        <v>0</v>
      </c>
    </row>
    <row r="102" spans="1:11" ht="78" x14ac:dyDescent="0.3">
      <c r="A102" s="77"/>
      <c r="B102" s="65"/>
      <c r="C102" s="68"/>
      <c r="D102" s="5" t="s">
        <v>17</v>
      </c>
      <c r="E102" s="3">
        <f t="shared" si="45"/>
        <v>0</v>
      </c>
      <c r="F102" s="25">
        <v>0</v>
      </c>
      <c r="G102" s="25">
        <v>0</v>
      </c>
      <c r="H102" s="7">
        <v>0</v>
      </c>
      <c r="I102" s="7">
        <v>0</v>
      </c>
      <c r="J102" s="7">
        <v>0</v>
      </c>
      <c r="K102" s="7">
        <v>0</v>
      </c>
    </row>
    <row r="103" spans="1:11" ht="78" x14ac:dyDescent="0.3">
      <c r="A103" s="77"/>
      <c r="B103" s="65"/>
      <c r="C103" s="68"/>
      <c r="D103" s="5" t="s">
        <v>18</v>
      </c>
      <c r="E103" s="3">
        <f t="shared" si="45"/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</row>
    <row r="104" spans="1:11" ht="62.4" x14ac:dyDescent="0.3">
      <c r="A104" s="78"/>
      <c r="B104" s="66"/>
      <c r="C104" s="69"/>
      <c r="D104" s="5" t="s">
        <v>19</v>
      </c>
      <c r="E104" s="3">
        <f t="shared" si="45"/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</row>
    <row r="105" spans="1:11" ht="15.75" customHeight="1" x14ac:dyDescent="0.3">
      <c r="A105" s="64" t="s">
        <v>36</v>
      </c>
      <c r="B105" s="64" t="s">
        <v>37</v>
      </c>
      <c r="C105" s="67"/>
      <c r="D105" s="2" t="s">
        <v>14</v>
      </c>
      <c r="E105" s="3">
        <f>F105+G105+H105+I105+J105+K105</f>
        <v>748.28</v>
      </c>
      <c r="F105" s="33">
        <f>F106+F107+F108+F109+F110</f>
        <v>0</v>
      </c>
      <c r="G105" s="33">
        <f t="shared" ref="G105:J105" si="46">G106+G107+G108+G109+G110</f>
        <v>0</v>
      </c>
      <c r="H105" s="4">
        <f t="shared" si="46"/>
        <v>374.14</v>
      </c>
      <c r="I105" s="4">
        <f t="shared" si="46"/>
        <v>374.14</v>
      </c>
      <c r="J105" s="4">
        <f t="shared" si="46"/>
        <v>0</v>
      </c>
      <c r="K105" s="23">
        <v>0</v>
      </c>
    </row>
    <row r="106" spans="1:11" ht="78" x14ac:dyDescent="0.3">
      <c r="A106" s="65"/>
      <c r="B106" s="65"/>
      <c r="C106" s="68"/>
      <c r="D106" s="5" t="s">
        <v>15</v>
      </c>
      <c r="E106" s="3">
        <f t="shared" ref="E106:E110" si="47">F106+G106+H106+I106+J106+K106</f>
        <v>0</v>
      </c>
      <c r="F106" s="31">
        <v>0</v>
      </c>
      <c r="G106" s="29">
        <v>0</v>
      </c>
      <c r="H106" s="29">
        <v>0</v>
      </c>
      <c r="I106" s="48">
        <v>0</v>
      </c>
      <c r="J106" s="48">
        <v>0</v>
      </c>
      <c r="K106" s="7">
        <v>0</v>
      </c>
    </row>
    <row r="107" spans="1:11" ht="109.2" x14ac:dyDescent="0.3">
      <c r="A107" s="65"/>
      <c r="B107" s="65"/>
      <c r="C107" s="68"/>
      <c r="D107" s="5" t="s">
        <v>16</v>
      </c>
      <c r="E107" s="3">
        <f t="shared" si="47"/>
        <v>748.28</v>
      </c>
      <c r="F107" s="29">
        <v>0</v>
      </c>
      <c r="G107" s="29">
        <v>0</v>
      </c>
      <c r="H107" s="29">
        <v>374.14</v>
      </c>
      <c r="I107" s="48">
        <v>374.14</v>
      </c>
      <c r="J107" s="48">
        <v>0</v>
      </c>
      <c r="K107" s="7">
        <v>0</v>
      </c>
    </row>
    <row r="108" spans="1:11" ht="78" x14ac:dyDescent="0.3">
      <c r="A108" s="65"/>
      <c r="B108" s="65"/>
      <c r="C108" s="68"/>
      <c r="D108" s="5" t="s">
        <v>17</v>
      </c>
      <c r="E108" s="3">
        <f t="shared" si="47"/>
        <v>0</v>
      </c>
      <c r="F108" s="25">
        <v>0</v>
      </c>
      <c r="G108" s="25">
        <v>0</v>
      </c>
      <c r="H108" s="7">
        <v>0</v>
      </c>
      <c r="I108" s="7">
        <v>0</v>
      </c>
      <c r="J108" s="7">
        <v>0</v>
      </c>
      <c r="K108" s="7">
        <v>0</v>
      </c>
    </row>
    <row r="109" spans="1:11" ht="78" x14ac:dyDescent="0.3">
      <c r="A109" s="65"/>
      <c r="B109" s="65"/>
      <c r="C109" s="68"/>
      <c r="D109" s="5" t="s">
        <v>18</v>
      </c>
      <c r="E109" s="3">
        <f t="shared" si="47"/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</row>
    <row r="110" spans="1:11" ht="62.4" x14ac:dyDescent="0.3">
      <c r="A110" s="66"/>
      <c r="B110" s="66"/>
      <c r="C110" s="69"/>
      <c r="D110" s="5" t="s">
        <v>19</v>
      </c>
      <c r="E110" s="3">
        <f t="shared" si="47"/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</row>
    <row r="111" spans="1:11" ht="15.6" x14ac:dyDescent="0.3">
      <c r="A111" s="64"/>
      <c r="B111" s="64" t="s">
        <v>56</v>
      </c>
      <c r="C111" s="67"/>
      <c r="D111" s="2" t="s">
        <v>14</v>
      </c>
      <c r="E111" s="3">
        <v>0</v>
      </c>
      <c r="F111" s="7">
        <v>0</v>
      </c>
      <c r="G111" s="7">
        <v>0</v>
      </c>
      <c r="H111" s="7">
        <v>0</v>
      </c>
      <c r="I111" s="7">
        <v>0</v>
      </c>
      <c r="J111" s="7">
        <f>J112</f>
        <v>0</v>
      </c>
      <c r="K111" s="7">
        <v>0</v>
      </c>
    </row>
    <row r="112" spans="1:11" ht="78" x14ac:dyDescent="0.3">
      <c r="A112" s="84"/>
      <c r="B112" s="84"/>
      <c r="C112" s="86"/>
      <c r="D112" s="5" t="s">
        <v>15</v>
      </c>
      <c r="E112" s="3">
        <v>0</v>
      </c>
      <c r="F112" s="7">
        <v>0</v>
      </c>
      <c r="G112" s="7">
        <v>0</v>
      </c>
      <c r="H112" s="7">
        <v>0</v>
      </c>
      <c r="I112" s="7">
        <v>0</v>
      </c>
      <c r="J112" s="22">
        <v>0</v>
      </c>
      <c r="K112" s="7">
        <v>0</v>
      </c>
    </row>
    <row r="113" spans="1:11" ht="109.2" x14ac:dyDescent="0.3">
      <c r="A113" s="84"/>
      <c r="B113" s="84"/>
      <c r="C113" s="86"/>
      <c r="D113" s="5" t="s">
        <v>16</v>
      </c>
      <c r="E113" s="3">
        <v>0</v>
      </c>
      <c r="F113" s="7">
        <v>0</v>
      </c>
      <c r="G113" s="7">
        <v>0</v>
      </c>
      <c r="H113" s="7">
        <v>0</v>
      </c>
      <c r="I113" s="7">
        <v>0</v>
      </c>
      <c r="J113" s="22">
        <v>14582.9</v>
      </c>
      <c r="K113" s="7">
        <v>0</v>
      </c>
    </row>
    <row r="114" spans="1:11" ht="78" x14ac:dyDescent="0.3">
      <c r="A114" s="84"/>
      <c r="B114" s="84"/>
      <c r="C114" s="86"/>
      <c r="D114" s="5" t="s">
        <v>17</v>
      </c>
      <c r="E114" s="3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</row>
    <row r="115" spans="1:11" ht="78" x14ac:dyDescent="0.3">
      <c r="A115" s="84"/>
      <c r="B115" s="84"/>
      <c r="C115" s="86"/>
      <c r="D115" s="5" t="s">
        <v>18</v>
      </c>
      <c r="E115" s="3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</row>
    <row r="116" spans="1:11" ht="62.4" x14ac:dyDescent="0.3">
      <c r="A116" s="85"/>
      <c r="B116" s="85"/>
      <c r="C116" s="87"/>
      <c r="D116" s="5" t="s">
        <v>19</v>
      </c>
      <c r="E116" s="3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</row>
    <row r="117" spans="1:11" ht="15.75" customHeight="1" x14ac:dyDescent="0.3">
      <c r="A117" s="64" t="s">
        <v>35</v>
      </c>
      <c r="B117" s="64" t="s">
        <v>34</v>
      </c>
      <c r="C117" s="67"/>
      <c r="D117" s="2" t="s">
        <v>14</v>
      </c>
      <c r="E117" s="3">
        <f>F117+G117+H117+I117+J117+K117</f>
        <v>16.03</v>
      </c>
      <c r="F117" s="33">
        <f>F118+F119+F120+F121+F122</f>
        <v>0</v>
      </c>
      <c r="G117" s="33">
        <f t="shared" ref="G117:J117" si="48">G118+G119+G120+G121+G122</f>
        <v>0</v>
      </c>
      <c r="H117" s="4">
        <f t="shared" si="48"/>
        <v>0.9</v>
      </c>
      <c r="I117" s="4">
        <f t="shared" si="48"/>
        <v>9.23</v>
      </c>
      <c r="J117" s="4">
        <f t="shared" si="48"/>
        <v>5.9</v>
      </c>
      <c r="K117" s="23">
        <v>0</v>
      </c>
    </row>
    <row r="118" spans="1:11" ht="78" x14ac:dyDescent="0.3">
      <c r="A118" s="65"/>
      <c r="B118" s="65"/>
      <c r="C118" s="68"/>
      <c r="D118" s="5" t="s">
        <v>15</v>
      </c>
      <c r="E118" s="3">
        <f t="shared" ref="E118:E122" si="49">F118+G118+H118+I118+J118+K118</f>
        <v>16.03</v>
      </c>
      <c r="F118" s="31">
        <v>0</v>
      </c>
      <c r="G118" s="29">
        <v>0</v>
      </c>
      <c r="H118" s="29">
        <v>0.9</v>
      </c>
      <c r="I118" s="49">
        <v>9.23</v>
      </c>
      <c r="J118" s="21">
        <v>5.9</v>
      </c>
      <c r="K118" s="7">
        <v>0</v>
      </c>
    </row>
    <row r="119" spans="1:11" ht="109.2" x14ac:dyDescent="0.3">
      <c r="A119" s="65"/>
      <c r="B119" s="65"/>
      <c r="C119" s="68"/>
      <c r="D119" s="5" t="s">
        <v>16</v>
      </c>
      <c r="E119" s="3">
        <f t="shared" si="49"/>
        <v>0</v>
      </c>
      <c r="F119" s="29">
        <v>0</v>
      </c>
      <c r="G119" s="29">
        <v>0</v>
      </c>
      <c r="H119" s="29"/>
      <c r="I119" s="49">
        <v>0</v>
      </c>
      <c r="J119" s="49">
        <v>0</v>
      </c>
      <c r="K119" s="7">
        <v>0</v>
      </c>
    </row>
    <row r="120" spans="1:11" ht="78" x14ac:dyDescent="0.3">
      <c r="A120" s="65"/>
      <c r="B120" s="65"/>
      <c r="C120" s="68"/>
      <c r="D120" s="5" t="s">
        <v>17</v>
      </c>
      <c r="E120" s="3">
        <f t="shared" si="49"/>
        <v>0</v>
      </c>
      <c r="F120" s="25">
        <v>0</v>
      </c>
      <c r="G120" s="25">
        <v>0</v>
      </c>
      <c r="H120" s="7">
        <v>0</v>
      </c>
      <c r="I120" s="7">
        <v>0</v>
      </c>
      <c r="J120" s="7">
        <v>0</v>
      </c>
      <c r="K120" s="7">
        <v>0</v>
      </c>
    </row>
    <row r="121" spans="1:11" ht="78" x14ac:dyDescent="0.3">
      <c r="A121" s="65"/>
      <c r="B121" s="65"/>
      <c r="C121" s="68"/>
      <c r="D121" s="5" t="s">
        <v>18</v>
      </c>
      <c r="E121" s="3">
        <f t="shared" si="49"/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</row>
    <row r="122" spans="1:11" ht="62.4" x14ac:dyDescent="0.3">
      <c r="A122" s="66"/>
      <c r="B122" s="66"/>
      <c r="C122" s="69"/>
      <c r="D122" s="5" t="s">
        <v>19</v>
      </c>
      <c r="E122" s="3">
        <f t="shared" si="49"/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</row>
    <row r="123" spans="1:11" ht="15.75" customHeight="1" x14ac:dyDescent="0.3">
      <c r="A123" s="64" t="s">
        <v>47</v>
      </c>
      <c r="B123" s="64" t="s">
        <v>57</v>
      </c>
      <c r="C123" s="67"/>
      <c r="D123" s="2" t="s">
        <v>14</v>
      </c>
      <c r="E123" s="3">
        <v>0</v>
      </c>
      <c r="F123" s="33">
        <f>F124+F125+F126+F127+F128</f>
        <v>0</v>
      </c>
      <c r="G123" s="33">
        <f t="shared" ref="G123:I123" si="50">G124+G125+G126+G127+G128</f>
        <v>0</v>
      </c>
      <c r="H123" s="4">
        <f t="shared" si="50"/>
        <v>0</v>
      </c>
      <c r="I123" s="4">
        <f t="shared" si="50"/>
        <v>1612.74</v>
      </c>
      <c r="J123" s="4">
        <f>J124</f>
        <v>2734</v>
      </c>
      <c r="K123" s="23">
        <v>0</v>
      </c>
    </row>
    <row r="124" spans="1:11" ht="78" x14ac:dyDescent="0.3">
      <c r="A124" s="65"/>
      <c r="B124" s="65"/>
      <c r="C124" s="68"/>
      <c r="D124" s="5" t="s">
        <v>15</v>
      </c>
      <c r="E124" s="3">
        <v>0</v>
      </c>
      <c r="F124" s="31">
        <v>0</v>
      </c>
      <c r="G124" s="29">
        <v>0</v>
      </c>
      <c r="H124" s="29">
        <v>0</v>
      </c>
      <c r="I124" s="49">
        <v>1612.74</v>
      </c>
      <c r="J124" s="89">
        <v>2734</v>
      </c>
      <c r="K124" s="7">
        <v>0</v>
      </c>
    </row>
    <row r="125" spans="1:11" ht="109.2" x14ac:dyDescent="0.3">
      <c r="A125" s="65"/>
      <c r="B125" s="65"/>
      <c r="C125" s="68"/>
      <c r="D125" s="5" t="s">
        <v>16</v>
      </c>
      <c r="E125" s="3">
        <f t="shared" ref="E124:E128" si="51">F125+G125+H125+I125+J125+K125</f>
        <v>0</v>
      </c>
      <c r="F125" s="29">
        <v>0</v>
      </c>
      <c r="G125" s="29">
        <v>0</v>
      </c>
      <c r="H125" s="29">
        <v>0</v>
      </c>
      <c r="I125" s="49">
        <v>0</v>
      </c>
      <c r="J125" s="49">
        <v>0</v>
      </c>
      <c r="K125" s="7">
        <v>0</v>
      </c>
    </row>
    <row r="126" spans="1:11" ht="78" x14ac:dyDescent="0.3">
      <c r="A126" s="65"/>
      <c r="B126" s="65"/>
      <c r="C126" s="68"/>
      <c r="D126" s="5" t="s">
        <v>17</v>
      </c>
      <c r="E126" s="3">
        <f t="shared" si="51"/>
        <v>0</v>
      </c>
      <c r="F126" s="25">
        <v>0</v>
      </c>
      <c r="G126" s="25">
        <v>0</v>
      </c>
      <c r="H126" s="7">
        <v>0</v>
      </c>
      <c r="I126" s="7">
        <v>0</v>
      </c>
      <c r="J126" s="7">
        <v>0</v>
      </c>
      <c r="K126" s="7">
        <v>0</v>
      </c>
    </row>
    <row r="127" spans="1:11" ht="78" x14ac:dyDescent="0.3">
      <c r="A127" s="65"/>
      <c r="B127" s="65"/>
      <c r="C127" s="68"/>
      <c r="D127" s="5" t="s">
        <v>18</v>
      </c>
      <c r="E127" s="3">
        <f t="shared" si="51"/>
        <v>0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</row>
    <row r="128" spans="1:11" ht="62.4" x14ac:dyDescent="0.3">
      <c r="A128" s="66"/>
      <c r="B128" s="66"/>
      <c r="C128" s="69"/>
      <c r="D128" s="5" t="s">
        <v>19</v>
      </c>
      <c r="E128" s="3">
        <f t="shared" si="51"/>
        <v>0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</row>
    <row r="129" spans="1:11" ht="15.6" x14ac:dyDescent="0.3">
      <c r="A129" s="64" t="s">
        <v>50</v>
      </c>
      <c r="B129" s="64" t="s">
        <v>51</v>
      </c>
      <c r="C129" s="67"/>
      <c r="D129" s="2" t="s">
        <v>14</v>
      </c>
      <c r="E129" s="3">
        <f>F129+G129+H129+I129+J129+K129</f>
        <v>789.05</v>
      </c>
      <c r="F129" s="33">
        <f>F130+F131+F132+F133+F134</f>
        <v>0</v>
      </c>
      <c r="G129" s="33">
        <f t="shared" ref="G129:J129" si="52">G130+G131+G132+G133+G134</f>
        <v>0</v>
      </c>
      <c r="H129" s="4">
        <f t="shared" si="52"/>
        <v>0</v>
      </c>
      <c r="I129" s="4">
        <f t="shared" si="52"/>
        <v>266.64999999999998</v>
      </c>
      <c r="J129" s="4">
        <f t="shared" si="52"/>
        <v>522.4</v>
      </c>
      <c r="K129" s="23">
        <v>0</v>
      </c>
    </row>
    <row r="130" spans="1:11" ht="78" x14ac:dyDescent="0.3">
      <c r="A130" s="65"/>
      <c r="B130" s="65"/>
      <c r="C130" s="68"/>
      <c r="D130" s="5" t="s">
        <v>15</v>
      </c>
      <c r="E130" s="3">
        <f t="shared" ref="E130:E134" si="53">F130+G130+H130+I130+J130+K130</f>
        <v>789.05</v>
      </c>
      <c r="F130" s="31">
        <v>0</v>
      </c>
      <c r="G130" s="29">
        <v>0</v>
      </c>
      <c r="H130" s="29">
        <v>0</v>
      </c>
      <c r="I130" s="49">
        <v>266.64999999999998</v>
      </c>
      <c r="J130" s="21">
        <v>522.4</v>
      </c>
      <c r="K130" s="7">
        <v>0</v>
      </c>
    </row>
    <row r="131" spans="1:11" ht="109.2" x14ac:dyDescent="0.3">
      <c r="A131" s="65"/>
      <c r="B131" s="65"/>
      <c r="C131" s="68"/>
      <c r="D131" s="5" t="s">
        <v>16</v>
      </c>
      <c r="E131" s="3">
        <f t="shared" si="53"/>
        <v>0</v>
      </c>
      <c r="F131" s="29">
        <v>0</v>
      </c>
      <c r="G131" s="29">
        <v>0</v>
      </c>
      <c r="H131" s="29">
        <v>0</v>
      </c>
      <c r="I131" s="49">
        <v>0</v>
      </c>
      <c r="J131" s="49">
        <v>0</v>
      </c>
      <c r="K131" s="7">
        <v>0</v>
      </c>
    </row>
    <row r="132" spans="1:11" ht="78" x14ac:dyDescent="0.3">
      <c r="A132" s="65"/>
      <c r="B132" s="65"/>
      <c r="C132" s="68"/>
      <c r="D132" s="5" t="s">
        <v>17</v>
      </c>
      <c r="E132" s="3">
        <f t="shared" si="53"/>
        <v>0</v>
      </c>
      <c r="F132" s="25">
        <v>0</v>
      </c>
      <c r="G132" s="25">
        <v>0</v>
      </c>
      <c r="H132" s="7">
        <v>0</v>
      </c>
      <c r="I132" s="7">
        <v>0</v>
      </c>
      <c r="J132" s="7">
        <v>0</v>
      </c>
      <c r="K132" s="7">
        <v>0</v>
      </c>
    </row>
    <row r="133" spans="1:11" ht="78" x14ac:dyDescent="0.3">
      <c r="A133" s="65"/>
      <c r="B133" s="65"/>
      <c r="C133" s="68"/>
      <c r="D133" s="5" t="s">
        <v>18</v>
      </c>
      <c r="E133" s="3">
        <f t="shared" si="53"/>
        <v>0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v>0</v>
      </c>
    </row>
    <row r="134" spans="1:11" ht="62.4" x14ac:dyDescent="0.3">
      <c r="A134" s="66"/>
      <c r="B134" s="66"/>
      <c r="C134" s="69"/>
      <c r="D134" s="5" t="s">
        <v>19</v>
      </c>
      <c r="E134" s="3">
        <f t="shared" si="53"/>
        <v>0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v>0</v>
      </c>
    </row>
    <row r="135" spans="1:11" ht="15.6" x14ac:dyDescent="0.3">
      <c r="A135" s="64" t="s">
        <v>48</v>
      </c>
      <c r="B135" s="64" t="s">
        <v>49</v>
      </c>
      <c r="C135" s="67"/>
      <c r="D135" s="2" t="s">
        <v>14</v>
      </c>
      <c r="E135" s="3">
        <f>F135+G135+H135+I135+J135+K135</f>
        <v>1573.92</v>
      </c>
      <c r="F135" s="33">
        <f>F136+F137+F138+F139+F140</f>
        <v>0</v>
      </c>
      <c r="G135" s="33">
        <f t="shared" ref="G135:J135" si="54">G136+G137+G138+G139+G140</f>
        <v>0</v>
      </c>
      <c r="H135" s="4">
        <f t="shared" si="54"/>
        <v>786.96</v>
      </c>
      <c r="I135" s="4">
        <f t="shared" si="54"/>
        <v>786.96</v>
      </c>
      <c r="J135" s="4">
        <f t="shared" si="54"/>
        <v>0</v>
      </c>
      <c r="K135" s="23">
        <v>0</v>
      </c>
    </row>
    <row r="136" spans="1:11" ht="78" x14ac:dyDescent="0.3">
      <c r="A136" s="65"/>
      <c r="B136" s="65"/>
      <c r="C136" s="68"/>
      <c r="D136" s="5" t="s">
        <v>15</v>
      </c>
      <c r="E136" s="3">
        <f t="shared" ref="E136:E140" si="55">F136+G136+H136+I136+J136+K136</f>
        <v>0</v>
      </c>
      <c r="F136" s="31">
        <v>0</v>
      </c>
      <c r="G136" s="29">
        <v>0</v>
      </c>
      <c r="H136" s="29">
        <v>0</v>
      </c>
      <c r="I136" s="14">
        <v>0</v>
      </c>
      <c r="J136" s="14">
        <v>0</v>
      </c>
      <c r="K136" s="7">
        <v>0</v>
      </c>
    </row>
    <row r="137" spans="1:11" ht="109.2" x14ac:dyDescent="0.3">
      <c r="A137" s="65"/>
      <c r="B137" s="65"/>
      <c r="C137" s="68"/>
      <c r="D137" s="5" t="s">
        <v>16</v>
      </c>
      <c r="E137" s="3">
        <f t="shared" si="55"/>
        <v>1573.92</v>
      </c>
      <c r="F137" s="29">
        <v>0</v>
      </c>
      <c r="G137" s="29">
        <v>0</v>
      </c>
      <c r="H137" s="29">
        <v>786.96</v>
      </c>
      <c r="I137" s="14">
        <v>786.96</v>
      </c>
      <c r="J137" s="14">
        <v>0</v>
      </c>
      <c r="K137" s="7">
        <v>0</v>
      </c>
    </row>
    <row r="138" spans="1:11" ht="78" x14ac:dyDescent="0.3">
      <c r="A138" s="65"/>
      <c r="B138" s="65"/>
      <c r="C138" s="68"/>
      <c r="D138" s="5" t="s">
        <v>17</v>
      </c>
      <c r="E138" s="3">
        <f t="shared" si="55"/>
        <v>0</v>
      </c>
      <c r="F138" s="25">
        <v>0</v>
      </c>
      <c r="G138" s="25">
        <v>0</v>
      </c>
      <c r="H138" s="7">
        <v>0</v>
      </c>
      <c r="I138" s="7">
        <v>0</v>
      </c>
      <c r="J138" s="7">
        <v>0</v>
      </c>
      <c r="K138" s="7">
        <v>0</v>
      </c>
    </row>
    <row r="139" spans="1:11" ht="78" x14ac:dyDescent="0.3">
      <c r="A139" s="65"/>
      <c r="B139" s="65"/>
      <c r="C139" s="68"/>
      <c r="D139" s="5" t="s">
        <v>18</v>
      </c>
      <c r="E139" s="3">
        <f t="shared" si="55"/>
        <v>0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v>0</v>
      </c>
    </row>
    <row r="140" spans="1:11" ht="62.4" x14ac:dyDescent="0.3">
      <c r="A140" s="66"/>
      <c r="B140" s="66"/>
      <c r="C140" s="69"/>
      <c r="D140" s="5" t="s">
        <v>19</v>
      </c>
      <c r="E140" s="3">
        <f t="shared" si="55"/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</row>
  </sheetData>
  <mergeCells count="75">
    <mergeCell ref="A27:A32"/>
    <mergeCell ref="B27:B32"/>
    <mergeCell ref="C27:C32"/>
    <mergeCell ref="A57:A62"/>
    <mergeCell ref="B57:B62"/>
    <mergeCell ref="C57:C62"/>
    <mergeCell ref="A111:A116"/>
    <mergeCell ref="B111:B116"/>
    <mergeCell ref="C111:C116"/>
    <mergeCell ref="C75:C80"/>
    <mergeCell ref="A75:A77"/>
    <mergeCell ref="B129:B134"/>
    <mergeCell ref="C129:C134"/>
    <mergeCell ref="A87:A92"/>
    <mergeCell ref="B87:B92"/>
    <mergeCell ref="C87:C92"/>
    <mergeCell ref="A99:A104"/>
    <mergeCell ref="B99:B104"/>
    <mergeCell ref="C99:C104"/>
    <mergeCell ref="A135:A140"/>
    <mergeCell ref="B135:B140"/>
    <mergeCell ref="C135:C140"/>
    <mergeCell ref="A105:A110"/>
    <mergeCell ref="B105:B110"/>
    <mergeCell ref="C105:C110"/>
    <mergeCell ref="A117:A122"/>
    <mergeCell ref="B117:B122"/>
    <mergeCell ref="C117:C122"/>
    <mergeCell ref="A123:A128"/>
    <mergeCell ref="B123:B128"/>
    <mergeCell ref="C123:C128"/>
    <mergeCell ref="A129:A134"/>
    <mergeCell ref="E1:K1"/>
    <mergeCell ref="E2:K2"/>
    <mergeCell ref="A93:A98"/>
    <mergeCell ref="B93:B98"/>
    <mergeCell ref="C93:C98"/>
    <mergeCell ref="B7:B8"/>
    <mergeCell ref="C7:C8"/>
    <mergeCell ref="D7:D8"/>
    <mergeCell ref="F7:K7"/>
    <mergeCell ref="E3:K3"/>
    <mergeCell ref="A5:K5"/>
    <mergeCell ref="A7:A8"/>
    <mergeCell ref="A21:A26"/>
    <mergeCell ref="B21:B26"/>
    <mergeCell ref="C21:C26"/>
    <mergeCell ref="B39:B44"/>
    <mergeCell ref="C39:C44"/>
    <mergeCell ref="A33:A38"/>
    <mergeCell ref="B33:B38"/>
    <mergeCell ref="C33:C38"/>
    <mergeCell ref="A39:A44"/>
    <mergeCell ref="B9:B14"/>
    <mergeCell ref="C9:C14"/>
    <mergeCell ref="B15:B20"/>
    <mergeCell ref="C15:C20"/>
    <mergeCell ref="A9:A14"/>
    <mergeCell ref="A15:A20"/>
    <mergeCell ref="A45:A50"/>
    <mergeCell ref="B45:B50"/>
    <mergeCell ref="C45:C50"/>
    <mergeCell ref="A81:A86"/>
    <mergeCell ref="B81:B86"/>
    <mergeCell ref="C81:C86"/>
    <mergeCell ref="A51:A56"/>
    <mergeCell ref="B51:B56"/>
    <mergeCell ref="C51:C56"/>
    <mergeCell ref="A63:A68"/>
    <mergeCell ref="B63:B68"/>
    <mergeCell ref="C63:C68"/>
    <mergeCell ref="A69:A74"/>
    <mergeCell ref="B69:B74"/>
    <mergeCell ref="C69:C74"/>
    <mergeCell ref="B75:B80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 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2023-07-14T05:29:39Z</dcterms:modified>
</cp:coreProperties>
</file>