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I68" i="4" l="1"/>
  <c r="I69" i="4"/>
  <c r="J69" i="4"/>
  <c r="K69" i="4"/>
  <c r="K67" i="4" s="1"/>
  <c r="J68" i="4"/>
  <c r="K68" i="4"/>
  <c r="J67" i="4"/>
  <c r="E84" i="4"/>
  <c r="E85" i="4"/>
  <c r="E86" i="4"/>
  <c r="E87" i="4"/>
  <c r="E83" i="4"/>
  <c r="I83" i="4"/>
  <c r="J20" i="4"/>
  <c r="K20" i="4"/>
  <c r="K19" i="4" s="1"/>
  <c r="I21" i="4"/>
  <c r="I20" i="4"/>
  <c r="J21" i="4"/>
  <c r="I33" i="4"/>
  <c r="J33" i="4"/>
  <c r="K33" i="4"/>
  <c r="I32" i="4"/>
  <c r="J32" i="4"/>
  <c r="K32" i="4"/>
  <c r="I67" i="4" l="1"/>
  <c r="J19" i="4"/>
  <c r="I19" i="4"/>
  <c r="H33" i="4"/>
  <c r="H32" i="4"/>
  <c r="E54" i="4"/>
  <c r="E53" i="4"/>
  <c r="E52" i="4"/>
  <c r="E51" i="4"/>
  <c r="K49" i="4"/>
  <c r="J49" i="4"/>
  <c r="I49" i="4"/>
  <c r="H49" i="4"/>
  <c r="G49" i="4"/>
  <c r="F49" i="4"/>
  <c r="E49" i="4" l="1"/>
  <c r="E60" i="4"/>
  <c r="E59" i="4"/>
  <c r="E58" i="4"/>
  <c r="E57" i="4"/>
  <c r="K55" i="4"/>
  <c r="J55" i="4"/>
  <c r="I55" i="4"/>
  <c r="H55" i="4"/>
  <c r="G55" i="4"/>
  <c r="F55" i="4"/>
  <c r="E55" i="4" l="1"/>
  <c r="H34" i="4"/>
  <c r="H35" i="4"/>
  <c r="H68" i="4" l="1"/>
  <c r="H21" i="4"/>
  <c r="H22" i="4"/>
  <c r="H23" i="4"/>
  <c r="H25" i="4" l="1"/>
  <c r="I25" i="4"/>
  <c r="J25" i="4"/>
  <c r="K25" i="4"/>
  <c r="I15" i="4"/>
  <c r="J15" i="4"/>
  <c r="K21" i="4"/>
  <c r="K15" i="4" s="1"/>
  <c r="J14" i="4"/>
  <c r="K14" i="4"/>
  <c r="H20" i="4" l="1"/>
  <c r="E62" i="4"/>
  <c r="E66" i="4" l="1"/>
  <c r="E65" i="4"/>
  <c r="E64" i="4"/>
  <c r="E63" i="4"/>
  <c r="K61" i="4"/>
  <c r="J61" i="4"/>
  <c r="I61" i="4"/>
  <c r="H61" i="4"/>
  <c r="G61" i="4"/>
  <c r="F61" i="4"/>
  <c r="E61" i="4" l="1"/>
  <c r="G68" i="4"/>
  <c r="E92" i="4"/>
  <c r="E91" i="4"/>
  <c r="E90" i="4"/>
  <c r="E89" i="4"/>
  <c r="K88" i="4"/>
  <c r="J88" i="4"/>
  <c r="I88" i="4"/>
  <c r="H88" i="4"/>
  <c r="G88" i="4"/>
  <c r="F88" i="4"/>
  <c r="G21" i="4"/>
  <c r="G22" i="4"/>
  <c r="G23" i="4"/>
  <c r="G20" i="4"/>
  <c r="E48" i="4"/>
  <c r="E47" i="4"/>
  <c r="E46" i="4"/>
  <c r="E45" i="4"/>
  <c r="K43" i="4"/>
  <c r="J43" i="4"/>
  <c r="I43" i="4"/>
  <c r="H43" i="4"/>
  <c r="G43" i="4"/>
  <c r="F43" i="4"/>
  <c r="E88" i="4" l="1"/>
  <c r="E43" i="4"/>
  <c r="G69" i="4" l="1"/>
  <c r="G70" i="4"/>
  <c r="H69" i="4" l="1"/>
  <c r="H15" i="4" s="1"/>
  <c r="H14" i="4"/>
  <c r="I14" i="4"/>
  <c r="G83" i="4"/>
  <c r="G72" i="4"/>
  <c r="H72" i="4"/>
  <c r="I72" i="4"/>
  <c r="J72" i="4"/>
  <c r="K72" i="4"/>
  <c r="G71" i="4"/>
  <c r="H71" i="4"/>
  <c r="I71" i="4"/>
  <c r="J71" i="4"/>
  <c r="K71" i="4"/>
  <c r="H70" i="4"/>
  <c r="I70" i="4"/>
  <c r="J70" i="4"/>
  <c r="K70" i="4"/>
  <c r="F72" i="4"/>
  <c r="F70" i="4"/>
  <c r="F71" i="4"/>
  <c r="F69" i="4"/>
  <c r="K73" i="4"/>
  <c r="G73" i="4"/>
  <c r="H73" i="4"/>
  <c r="I73" i="4"/>
  <c r="J73" i="4"/>
  <c r="F73" i="4"/>
  <c r="F68" i="4"/>
  <c r="G93" i="4"/>
  <c r="H93" i="4"/>
  <c r="I93" i="4"/>
  <c r="J93" i="4"/>
  <c r="K93" i="4"/>
  <c r="F93" i="4"/>
  <c r="G15" i="4"/>
  <c r="G16" i="4"/>
  <c r="H16" i="4"/>
  <c r="I22" i="4"/>
  <c r="I16" i="4" s="1"/>
  <c r="J22" i="4"/>
  <c r="J16" i="4" s="1"/>
  <c r="K22" i="4"/>
  <c r="K16" i="4" s="1"/>
  <c r="G17" i="4"/>
  <c r="H17" i="4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20" i="4"/>
  <c r="F22" i="4"/>
  <c r="F16" i="4" s="1"/>
  <c r="F21" i="4"/>
  <c r="F15" i="4" s="1"/>
  <c r="E82" i="4"/>
  <c r="E81" i="4"/>
  <c r="E80" i="4"/>
  <c r="E79" i="4"/>
  <c r="K78" i="4"/>
  <c r="J78" i="4"/>
  <c r="I78" i="4"/>
  <c r="H78" i="4"/>
  <c r="G78" i="4"/>
  <c r="F78" i="4"/>
  <c r="E42" i="4"/>
  <c r="E41" i="4"/>
  <c r="E40" i="4"/>
  <c r="E39" i="4"/>
  <c r="K37" i="4"/>
  <c r="J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77" i="4"/>
  <c r="E76" i="4"/>
  <c r="E75" i="4"/>
  <c r="E74" i="4"/>
  <c r="E97" i="4"/>
  <c r="E96" i="4"/>
  <c r="E95" i="4"/>
  <c r="E94" i="4"/>
  <c r="E72" i="4"/>
  <c r="E71" i="4"/>
  <c r="E30" i="4"/>
  <c r="E29" i="4"/>
  <c r="E28" i="4"/>
  <c r="E27" i="4"/>
  <c r="E26" i="4"/>
  <c r="G25" i="4"/>
  <c r="F25" i="4"/>
  <c r="H67" i="4" l="1"/>
  <c r="J13" i="4"/>
  <c r="E23" i="4"/>
  <c r="E18" i="4"/>
  <c r="I13" i="4"/>
  <c r="H13" i="4"/>
  <c r="H19" i="4"/>
  <c r="K13" i="4"/>
  <c r="G19" i="4"/>
  <c r="E22" i="4"/>
  <c r="G67" i="4"/>
  <c r="G14" i="4"/>
  <c r="G13" i="4" s="1"/>
  <c r="E69" i="4"/>
  <c r="E24" i="4"/>
  <c r="E93" i="4"/>
  <c r="E17" i="4"/>
  <c r="E68" i="4"/>
  <c r="E70" i="4"/>
  <c r="E16" i="4"/>
  <c r="E20" i="4"/>
  <c r="E15" i="4"/>
  <c r="E78" i="4"/>
  <c r="E21" i="4"/>
  <c r="F14" i="4"/>
  <c r="E14" i="4" s="1"/>
  <c r="F19" i="4"/>
  <c r="F67" i="4"/>
  <c r="E31" i="4"/>
  <c r="E73" i="4"/>
  <c r="E37" i="4"/>
  <c r="E25" i="4"/>
  <c r="E67" i="4" l="1"/>
  <c r="E19" i="4"/>
  <c r="F13" i="4"/>
  <c r="E13" i="4" s="1"/>
</calcChain>
</file>

<file path=xl/sharedStrings.xml><?xml version="1.0" encoding="utf-8"?>
<sst xmlns="http://schemas.openxmlformats.org/spreadsheetml/2006/main" count="270" uniqueCount="118">
  <si>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</si>
  <si>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</si>
  <si>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</si>
  <si>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</si>
  <si>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</si>
  <si>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</si>
  <si>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</si>
  <si>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</si>
  <si>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</si>
  <si>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</si>
  <si>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</si>
  <si>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</si>
  <si>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</si>
  <si>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</si>
  <si>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</si>
  <si>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</si>
  <si>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</si>
  <si>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</si>
  <si>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</si>
  <si>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</si>
  <si>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</si>
  <si>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</si>
  <si>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</si>
  <si>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</si>
  <si>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</si>
  <si>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</si>
  <si>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</si>
  <si>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</si>
  <si>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</si>
  <si>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</si>
  <si>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</si>
  <si>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</si>
  <si>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</si>
  <si>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</si>
  <si>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</si>
  <si>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</si>
  <si>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</si>
  <si>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</si>
  <si>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</si>
  <si>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</si>
  <si>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</si>
  <si>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</si>
  <si>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</si>
  <si>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</si>
  <si>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</si>
  <si>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</si>
  <si>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</si>
  <si>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</si>
  <si>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</si>
  <si>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</si>
  <si>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</si>
  <si>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</si>
  <si>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</si>
  <si>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</si>
  <si>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</si>
  <si>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</si>
  <si>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</si>
  <si>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</si>
  <si>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</si>
  <si>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</si>
  <si>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</si>
  <si>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</si>
  <si>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</si>
  <si>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</si>
  <si>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</si>
  <si>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</si>
  <si>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</si>
  <si>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</si>
  <si>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</si>
  <si>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</si>
  <si>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</si>
  <si>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</si>
  <si>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</si>
  <si>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</si>
  <si>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</si>
  <si>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</si>
  <si>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</si>
  <si>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</si>
  <si>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</si>
  <si>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</si>
  <si>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</si>
  <si>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</si>
  <si>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</si>
  <si>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</si>
  <si>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</si>
  <si>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</si>
  <si>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</si>
  <si>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</si>
  <si>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</si>
  <si>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</si>
  <si>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</si>
  <si>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</si>
  <si>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</si>
  <si>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</si>
  <si>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</si>
  <si>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</si>
  <si>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</si>
  <si>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</si>
  <si>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</si>
  <si>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</si>
  <si>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 xml:space="preserve">Подпрограмма 2 </t>
  </si>
  <si>
    <t xml:space="preserve"> Подпрограмма 1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</si>
  <si>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</si>
  <si>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</si>
  <si>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</si>
  <si>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</si>
  <si>
    <t>Укрепление общественного здоровья</t>
  </si>
  <si>
    <t xml:space="preserve">  Создание условий для успешной социализации и эффективной самоорганизации молодежи      ( Форумы,фестивали + премии поощерения)</t>
  </si>
  <si>
    <t xml:space="preserve"> мероприятие 1110102000</t>
  </si>
  <si>
    <t xml:space="preserve"> мероприятие  1110201000</t>
  </si>
  <si>
    <t>Реализация мероприятий и создание благоприятных условий для занятия физической культурой и массовым спортом</t>
  </si>
  <si>
    <t xml:space="preserve"> мероприятие  11100103000</t>
  </si>
  <si>
    <t>Проведение капитального ремонта, Капитальный ремонт МБУ ДО "Усть-Коксинская ДЮСШ" (ремонт наружной отделки здания и замена входных дверей)</t>
  </si>
  <si>
    <t>Содействовать воспитанию у молодежи чувства патриотизма и гражданской ответственности (МБОУ "Мультинская СОШ" военно-патриотическое оборудование)</t>
  </si>
  <si>
    <t xml:space="preserve">"Приложение N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Постановлению № 381 от 31.05.2022г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</si>
  <si>
    <t>Проведение мероприятий+ (Приобретение экипировки для хоккея 2022г 200тыс руб.)</t>
  </si>
  <si>
    <t>Меропиятие (1120102000)</t>
  </si>
  <si>
    <t>Премии и поощрения для одаренных детей и талантливой молодежи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</si>
</sst>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164" fontId="0" fillId="0" borderId="1" xfId="0" applyNumberFormat="1" applyFill="1" applyBorder="1"/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2" fontId="4" fillId="3" borderId="1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/>
    <xf numFmtId="0" fontId="0" fillId="3" borderId="1" xfId="0" applyFill="1" applyBorder="1"/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2" fontId="1" fillId="7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6.710937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70" t="s">
        <v>72</v>
      </c>
      <c r="F1" s="70"/>
      <c r="G1" s="70"/>
      <c r="H1" s="70"/>
      <c r="I1" s="70"/>
      <c r="J1" s="70"/>
      <c r="K1" s="70"/>
    </row>
    <row r="2" spans="1:12" ht="26.45" customHeight="1" x14ac:dyDescent="0.25">
      <c r="E2" s="70"/>
      <c r="F2" s="70"/>
      <c r="G2" s="70"/>
      <c r="H2" s="70"/>
      <c r="I2" s="70"/>
      <c r="J2" s="70"/>
      <c r="K2" s="70"/>
    </row>
    <row r="4" spans="1:12" ht="29.45" customHeight="1" x14ac:dyDescent="0.25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2" ht="33" customHeight="1" x14ac:dyDescent="0.25">
      <c r="A5" s="71" t="s">
        <v>7</v>
      </c>
      <c r="B5" s="71"/>
      <c r="C5" s="71"/>
      <c r="D5" s="72" t="s">
        <v>45</v>
      </c>
      <c r="E5" s="72"/>
      <c r="F5" s="72"/>
      <c r="G5" s="72"/>
      <c r="H5" s="72"/>
      <c r="I5" s="72"/>
      <c r="J5" s="72"/>
      <c r="K5" s="72"/>
    </row>
    <row r="6" spans="1:12" x14ac:dyDescent="0.25">
      <c r="A6" s="71" t="s">
        <v>8</v>
      </c>
      <c r="B6" s="71"/>
      <c r="C6" s="71"/>
      <c r="D6" s="73" t="s">
        <v>46</v>
      </c>
      <c r="E6" s="73"/>
      <c r="F6" s="73"/>
      <c r="G6" s="73"/>
      <c r="H6" s="73"/>
      <c r="I6" s="73"/>
      <c r="J6" s="73"/>
      <c r="K6" s="73"/>
    </row>
    <row r="10" spans="1:12" x14ac:dyDescent="0.25">
      <c r="A10" s="75" t="s">
        <v>9</v>
      </c>
      <c r="B10" s="76" t="s">
        <v>1</v>
      </c>
      <c r="C10" s="76" t="s">
        <v>2</v>
      </c>
      <c r="D10" s="75"/>
      <c r="E10" s="75"/>
      <c r="F10" s="75"/>
      <c r="G10" s="75"/>
      <c r="H10" s="75"/>
      <c r="I10" s="75"/>
      <c r="J10" s="75"/>
      <c r="K10" s="75"/>
      <c r="L10" s="3"/>
    </row>
    <row r="11" spans="1:12" ht="56.45" customHeight="1" x14ac:dyDescent="0.25">
      <c r="A11" s="75"/>
      <c r="B11" s="76"/>
      <c r="C11" s="76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75"/>
      <c r="B12" s="76"/>
      <c r="C12" s="76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77" t="s">
        <v>69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2" ht="109.9" customHeight="1" x14ac:dyDescent="0.25">
      <c r="A14" s="20">
        <v>1</v>
      </c>
      <c r="B14" s="18" t="s">
        <v>63</v>
      </c>
      <c r="C14" s="20" t="s">
        <v>51</v>
      </c>
      <c r="D14" s="24">
        <v>15</v>
      </c>
      <c r="E14" s="24">
        <v>16</v>
      </c>
      <c r="F14" s="20">
        <v>17</v>
      </c>
      <c r="G14" s="20">
        <v>18</v>
      </c>
      <c r="H14" s="20">
        <v>19</v>
      </c>
      <c r="I14" s="20">
        <v>20</v>
      </c>
      <c r="J14" s="20">
        <v>21</v>
      </c>
      <c r="K14" s="20">
        <v>22</v>
      </c>
    </row>
    <row r="15" spans="1:12" ht="32.450000000000003" customHeight="1" x14ac:dyDescent="0.25">
      <c r="A15" s="20">
        <v>2</v>
      </c>
      <c r="B15" s="17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74" t="s">
        <v>47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12.9" customHeight="1" x14ac:dyDescent="0.25">
      <c r="A17" s="6" t="s">
        <v>11</v>
      </c>
      <c r="B17" s="18" t="s">
        <v>63</v>
      </c>
      <c r="C17" s="20" t="s">
        <v>51</v>
      </c>
      <c r="D17" s="24">
        <v>15</v>
      </c>
      <c r="E17" s="24">
        <v>16</v>
      </c>
      <c r="F17" s="20">
        <v>17</v>
      </c>
      <c r="G17" s="20">
        <v>18</v>
      </c>
      <c r="H17" s="20">
        <v>19</v>
      </c>
      <c r="I17" s="20">
        <v>20</v>
      </c>
      <c r="J17" s="20">
        <v>21</v>
      </c>
      <c r="K17" s="20">
        <v>22</v>
      </c>
    </row>
    <row r="18" spans="1:11" ht="70.150000000000006" customHeight="1" x14ac:dyDescent="0.25">
      <c r="A18" s="6" t="s">
        <v>10</v>
      </c>
      <c r="B18" s="18" t="s">
        <v>62</v>
      </c>
      <c r="C18" s="20" t="s">
        <v>51</v>
      </c>
      <c r="D18" s="2" t="s">
        <v>93</v>
      </c>
      <c r="E18" s="2" t="s">
        <v>92</v>
      </c>
      <c r="F18" s="2" t="s">
        <v>94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66" t="s">
        <v>48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58.44999999999999" customHeight="1" x14ac:dyDescent="0.25">
      <c r="A20" s="23" t="s">
        <v>12</v>
      </c>
      <c r="B20" s="18" t="s">
        <v>54</v>
      </c>
      <c r="C20" s="20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00000000000006" customHeight="1" x14ac:dyDescent="0.25">
      <c r="A21" s="23" t="s">
        <v>13</v>
      </c>
      <c r="B21" s="18" t="s">
        <v>49</v>
      </c>
      <c r="C21" s="20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68" t="s">
        <v>53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94.5" x14ac:dyDescent="0.25">
      <c r="A23" s="23" t="s">
        <v>59</v>
      </c>
      <c r="B23" s="18" t="s">
        <v>55</v>
      </c>
      <c r="C23" s="20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5" customHeight="1" x14ac:dyDescent="0.25">
      <c r="A24" s="23" t="s">
        <v>60</v>
      </c>
      <c r="B24" s="18" t="s">
        <v>64</v>
      </c>
      <c r="C24" s="20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60" t="s">
        <v>52</v>
      </c>
      <c r="B25" s="61"/>
      <c r="C25" s="61"/>
      <c r="D25" s="61"/>
      <c r="E25" s="61"/>
      <c r="F25" s="61"/>
      <c r="G25" s="61"/>
      <c r="H25" s="61"/>
      <c r="I25" s="61"/>
      <c r="J25" s="61"/>
      <c r="K25" s="62"/>
    </row>
    <row r="26" spans="1:11" ht="65.45" customHeight="1" x14ac:dyDescent="0.25">
      <c r="A26" s="23" t="s">
        <v>61</v>
      </c>
      <c r="B26" s="18" t="s">
        <v>65</v>
      </c>
      <c r="C26" s="20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67" t="s">
        <v>66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ht="204.75" x14ac:dyDescent="0.25">
      <c r="A28" s="6" t="s">
        <v>22</v>
      </c>
      <c r="B28" s="18" t="s">
        <v>67</v>
      </c>
      <c r="C28" s="20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.75" x14ac:dyDescent="0.25">
      <c r="A29" s="6" t="s">
        <v>23</v>
      </c>
      <c r="B29" s="18" t="s">
        <v>68</v>
      </c>
      <c r="C29" s="20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63" t="s">
        <v>95</v>
      </c>
      <c r="B30" s="64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204.75" x14ac:dyDescent="0.25">
      <c r="A31" s="23" t="s">
        <v>59</v>
      </c>
      <c r="B31" s="18" t="s">
        <v>67</v>
      </c>
      <c r="C31" s="22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60" t="s">
        <v>96</v>
      </c>
      <c r="B33" s="61"/>
      <c r="C33" s="61"/>
      <c r="D33" s="61"/>
      <c r="E33" s="61"/>
      <c r="F33" s="61"/>
      <c r="G33" s="61"/>
      <c r="H33" s="61"/>
      <c r="I33" s="61"/>
      <c r="J33" s="61"/>
      <c r="K33" s="62"/>
    </row>
    <row r="34" spans="1:11" ht="78.75" x14ac:dyDescent="0.25">
      <c r="A34" s="23" t="s">
        <v>70</v>
      </c>
      <c r="B34" s="18" t="s">
        <v>68</v>
      </c>
      <c r="C34" s="22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60" t="s">
        <v>58</v>
      </c>
      <c r="B35" s="61"/>
      <c r="C35" s="61"/>
      <c r="D35" s="61"/>
      <c r="E35" s="61"/>
      <c r="F35" s="61"/>
      <c r="G35" s="61"/>
      <c r="H35" s="61"/>
      <c r="I35" s="61"/>
      <c r="J35" s="61"/>
      <c r="K35" s="62"/>
    </row>
    <row r="36" spans="1:11" ht="110.25" x14ac:dyDescent="0.25">
      <c r="A36" s="23" t="s">
        <v>71</v>
      </c>
      <c r="B36" s="18" t="s">
        <v>56</v>
      </c>
      <c r="C36" s="20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16:K16"/>
    <mergeCell ref="A10:A12"/>
    <mergeCell ref="B10:B12"/>
    <mergeCell ref="C10:C12"/>
    <mergeCell ref="D10:K10"/>
    <mergeCell ref="A13:K13"/>
    <mergeCell ref="A4:K4"/>
    <mergeCell ref="E1:K2"/>
    <mergeCell ref="A5:C5"/>
    <mergeCell ref="A6:C6"/>
    <mergeCell ref="D5:K5"/>
    <mergeCell ref="D6:K6"/>
    <mergeCell ref="A35:K35"/>
    <mergeCell ref="A30:K30"/>
    <mergeCell ref="A33:K33"/>
    <mergeCell ref="A19:K19"/>
    <mergeCell ref="A27:K27"/>
    <mergeCell ref="A22:K22"/>
    <mergeCell ref="A25:K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5546875" defaultRowHeight="15" x14ac:dyDescent="0.25"/>
  <cols>
    <col min="1" max="1" width="4.42578125" style="1" customWidth="1"/>
    <col min="2" max="2" width="22.8554687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70" t="s">
        <v>14</v>
      </c>
      <c r="D1" s="70"/>
      <c r="E1" s="70"/>
      <c r="F1" s="70"/>
      <c r="G1" s="7"/>
      <c r="H1" s="7"/>
      <c r="I1" s="7"/>
      <c r="J1" s="7"/>
    </row>
    <row r="2" spans="1:10" x14ac:dyDescent="0.25">
      <c r="C2" s="70"/>
      <c r="D2" s="70"/>
      <c r="E2" s="70"/>
      <c r="F2" s="70"/>
      <c r="G2" s="7"/>
      <c r="H2" s="7"/>
      <c r="I2" s="7"/>
      <c r="J2" s="7"/>
    </row>
    <row r="3" spans="1:10" x14ac:dyDescent="0.25">
      <c r="C3" s="70"/>
      <c r="D3" s="70"/>
      <c r="E3" s="70"/>
      <c r="F3" s="70"/>
      <c r="G3" s="7"/>
      <c r="H3" s="7"/>
      <c r="I3" s="7"/>
      <c r="J3" s="7"/>
    </row>
    <row r="4" spans="1:10" ht="12" customHeight="1" x14ac:dyDescent="0.25">
      <c r="C4" s="70"/>
      <c r="D4" s="70"/>
      <c r="E4" s="70"/>
      <c r="F4" s="70"/>
      <c r="G4" s="7"/>
      <c r="H4" s="7"/>
      <c r="I4" s="7"/>
      <c r="J4" s="7"/>
    </row>
    <row r="6" spans="1:10" ht="39.6" customHeight="1" x14ac:dyDescent="0.25">
      <c r="A6" s="80" t="s">
        <v>15</v>
      </c>
      <c r="B6" s="80"/>
      <c r="C6" s="80"/>
      <c r="D6" s="80"/>
      <c r="E6" s="80"/>
      <c r="F6" s="80"/>
      <c r="G6" s="3"/>
      <c r="H6" s="3"/>
      <c r="I6" s="3"/>
      <c r="J6" s="3"/>
    </row>
    <row r="7" spans="1:10" ht="55.9" customHeight="1" x14ac:dyDescent="0.25">
      <c r="A7" s="81" t="s">
        <v>7</v>
      </c>
      <c r="B7" s="81"/>
      <c r="C7" s="83" t="s">
        <v>45</v>
      </c>
      <c r="D7" s="83"/>
      <c r="E7" s="83"/>
      <c r="F7" s="83"/>
    </row>
    <row r="8" spans="1:10" ht="25.15" customHeight="1" x14ac:dyDescent="0.25">
      <c r="A8" s="82" t="s">
        <v>8</v>
      </c>
      <c r="B8" s="82"/>
      <c r="C8" s="84" t="s">
        <v>46</v>
      </c>
      <c r="D8" s="84"/>
      <c r="E8" s="84"/>
      <c r="F8" s="84"/>
    </row>
    <row r="10" spans="1:10" ht="42" customHeight="1" x14ac:dyDescent="0.25">
      <c r="A10" s="78" t="s">
        <v>16</v>
      </c>
      <c r="B10" s="78" t="s">
        <v>17</v>
      </c>
      <c r="C10" s="78" t="s">
        <v>18</v>
      </c>
      <c r="D10" s="78" t="s">
        <v>19</v>
      </c>
      <c r="E10" s="78" t="s">
        <v>20</v>
      </c>
      <c r="F10" s="78" t="s">
        <v>21</v>
      </c>
    </row>
    <row r="11" spans="1:10" ht="42.6" customHeight="1" x14ac:dyDescent="0.25">
      <c r="A11" s="86"/>
      <c r="B11" s="86"/>
      <c r="C11" s="86"/>
      <c r="D11" s="86"/>
      <c r="E11" s="86"/>
      <c r="F11" s="86"/>
    </row>
    <row r="12" spans="1:10" x14ac:dyDescent="0.25">
      <c r="A12" s="79"/>
      <c r="B12" s="79"/>
      <c r="C12" s="79"/>
      <c r="D12" s="79"/>
      <c r="E12" s="79"/>
      <c r="F12" s="79"/>
    </row>
    <row r="13" spans="1:10" x14ac:dyDescent="0.25">
      <c r="A13" s="85" t="s">
        <v>79</v>
      </c>
      <c r="B13" s="85"/>
      <c r="C13" s="85"/>
      <c r="D13" s="85"/>
      <c r="E13" s="85"/>
      <c r="F13" s="85"/>
    </row>
    <row r="14" spans="1:10" ht="105" x14ac:dyDescent="0.25">
      <c r="A14" s="87" t="s">
        <v>11</v>
      </c>
      <c r="B14" s="78" t="s">
        <v>80</v>
      </c>
      <c r="C14" s="78" t="s">
        <v>83</v>
      </c>
      <c r="D14" s="89" t="s">
        <v>81</v>
      </c>
      <c r="E14" s="26" t="s">
        <v>54</v>
      </c>
      <c r="F14" s="78" t="s">
        <v>63</v>
      </c>
    </row>
    <row r="15" spans="1:10" ht="45" x14ac:dyDescent="0.25">
      <c r="A15" s="88"/>
      <c r="B15" s="79"/>
      <c r="C15" s="79"/>
      <c r="D15" s="90"/>
      <c r="E15" s="4" t="s">
        <v>82</v>
      </c>
      <c r="F15" s="79"/>
    </row>
    <row r="16" spans="1:10" ht="45" x14ac:dyDescent="0.25">
      <c r="A16" s="87" t="s">
        <v>10</v>
      </c>
      <c r="B16" s="91" t="s">
        <v>84</v>
      </c>
      <c r="C16" s="93" t="s">
        <v>46</v>
      </c>
      <c r="D16" s="89" t="s">
        <v>81</v>
      </c>
      <c r="E16" s="25" t="s">
        <v>55</v>
      </c>
      <c r="F16" s="78" t="s">
        <v>63</v>
      </c>
    </row>
    <row r="17" spans="1:6" ht="105" x14ac:dyDescent="0.25">
      <c r="A17" s="88"/>
      <c r="B17" s="92"/>
      <c r="C17" s="94"/>
      <c r="D17" s="90"/>
      <c r="E17" s="25" t="s">
        <v>64</v>
      </c>
      <c r="F17" s="79"/>
    </row>
    <row r="18" spans="1:6" ht="75.599999999999994" customHeight="1" x14ac:dyDescent="0.25">
      <c r="A18" s="8" t="s">
        <v>42</v>
      </c>
      <c r="B18" s="17" t="s">
        <v>85</v>
      </c>
      <c r="C18" s="4" t="s">
        <v>73</v>
      </c>
      <c r="D18" s="5" t="s">
        <v>81</v>
      </c>
      <c r="E18" s="4" t="s">
        <v>65</v>
      </c>
      <c r="F18" s="27" t="s">
        <v>63</v>
      </c>
    </row>
    <row r="19" spans="1:6" x14ac:dyDescent="0.25">
      <c r="A19" s="85" t="s">
        <v>86</v>
      </c>
      <c r="B19" s="85"/>
      <c r="C19" s="85"/>
      <c r="D19" s="85"/>
      <c r="E19" s="85"/>
      <c r="F19" s="85"/>
    </row>
    <row r="20" spans="1:6" ht="120" x14ac:dyDescent="0.25">
      <c r="A20" s="8" t="s">
        <v>22</v>
      </c>
      <c r="B20" s="17" t="s">
        <v>98</v>
      </c>
      <c r="C20" s="27" t="s">
        <v>46</v>
      </c>
      <c r="D20" s="2" t="s">
        <v>81</v>
      </c>
      <c r="E20" s="21" t="s">
        <v>67</v>
      </c>
      <c r="F20" s="27" t="s">
        <v>88</v>
      </c>
    </row>
    <row r="21" spans="1:6" ht="94.5" x14ac:dyDescent="0.25">
      <c r="A21" s="8" t="s">
        <v>23</v>
      </c>
      <c r="B21" s="17" t="s">
        <v>97</v>
      </c>
      <c r="C21" s="21" t="s">
        <v>83</v>
      </c>
      <c r="D21" s="2" t="s">
        <v>81</v>
      </c>
      <c r="E21" s="21" t="s">
        <v>68</v>
      </c>
      <c r="F21" s="27" t="s">
        <v>68</v>
      </c>
    </row>
    <row r="22" spans="1:6" ht="75" x14ac:dyDescent="0.25">
      <c r="A22" s="8" t="s">
        <v>87</v>
      </c>
      <c r="B22" s="17" t="s">
        <v>57</v>
      </c>
      <c r="C22" s="21" t="s">
        <v>83</v>
      </c>
      <c r="D22" s="2" t="s">
        <v>81</v>
      </c>
      <c r="E22" s="27" t="s">
        <v>56</v>
      </c>
      <c r="F22" s="27" t="s">
        <v>88</v>
      </c>
    </row>
  </sheetData>
  <sheetProtection sheet="1" objects="1" scenarios="1" selectLockedCells="1" selectUnlockedCells="1"/>
  <mergeCells count="24"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  <mergeCell ref="F16:F17"/>
    <mergeCell ref="C1:F4"/>
    <mergeCell ref="A6:F6"/>
    <mergeCell ref="A7:B7"/>
    <mergeCell ref="A8:B8"/>
    <mergeCell ref="C7:F7"/>
    <mergeCell ref="C8:F8"/>
    <mergeCell ref="A13:F13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BreakPreview" zoomScaleSheetLayoutView="100" workbookViewId="0">
      <selection activeCell="I16" sqref="I16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  <col min="6" max="7" width="10.7109375" bestFit="1" customWidth="1"/>
    <col min="8" max="11" width="9.5703125" bestFit="1" customWidth="1"/>
  </cols>
  <sheetData>
    <row r="1" spans="1:11" ht="70.150000000000006" customHeight="1" x14ac:dyDescent="0.25">
      <c r="F1" s="70" t="s">
        <v>114</v>
      </c>
      <c r="G1" s="70"/>
      <c r="H1" s="70"/>
      <c r="I1" s="70"/>
      <c r="J1" s="70"/>
      <c r="K1" s="70"/>
    </row>
    <row r="2" spans="1:11" ht="74.45" customHeight="1" x14ac:dyDescent="0.25">
      <c r="F2" s="70"/>
      <c r="G2" s="70"/>
      <c r="H2" s="70"/>
      <c r="I2" s="70"/>
      <c r="J2" s="70"/>
      <c r="K2" s="70"/>
    </row>
    <row r="4" spans="1:11" x14ac:dyDescent="0.25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47.45" customHeight="1" x14ac:dyDescent="0.25">
      <c r="A5" s="71" t="s">
        <v>7</v>
      </c>
      <c r="B5" s="71"/>
      <c r="C5" s="71"/>
      <c r="D5" s="72" t="s">
        <v>45</v>
      </c>
      <c r="E5" s="72"/>
      <c r="F5" s="72"/>
      <c r="G5" s="72"/>
      <c r="H5" s="72"/>
      <c r="I5" s="72"/>
      <c r="J5" s="72"/>
      <c r="K5" s="72"/>
    </row>
    <row r="6" spans="1:11" x14ac:dyDescent="0.25">
      <c r="A6" s="71" t="s">
        <v>8</v>
      </c>
      <c r="B6" s="71"/>
      <c r="C6" s="71"/>
      <c r="D6" s="73" t="s">
        <v>73</v>
      </c>
      <c r="E6" s="73"/>
      <c r="F6" s="73"/>
      <c r="G6" s="73"/>
      <c r="H6" s="73"/>
      <c r="I6" s="73"/>
      <c r="J6" s="73"/>
      <c r="K6" s="73"/>
    </row>
    <row r="11" spans="1:11" ht="15.75" x14ac:dyDescent="0.25">
      <c r="A11" s="103" t="s">
        <v>24</v>
      </c>
      <c r="B11" s="101" t="s">
        <v>25</v>
      </c>
      <c r="C11" s="101" t="s">
        <v>26</v>
      </c>
      <c r="D11" s="101" t="s">
        <v>27</v>
      </c>
      <c r="E11" s="10"/>
      <c r="F11" s="102" t="s">
        <v>28</v>
      </c>
      <c r="G11" s="102"/>
      <c r="H11" s="102"/>
      <c r="I11" s="102"/>
      <c r="J11" s="102"/>
      <c r="K11" s="102"/>
    </row>
    <row r="12" spans="1:11" ht="15.75" x14ac:dyDescent="0.25">
      <c r="A12" s="104"/>
      <c r="B12" s="93"/>
      <c r="C12" s="93"/>
      <c r="D12" s="93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75" x14ac:dyDescent="0.25">
      <c r="A13" s="105" t="s">
        <v>6</v>
      </c>
      <c r="B13" s="105" t="s">
        <v>74</v>
      </c>
      <c r="C13" s="105" t="s">
        <v>76</v>
      </c>
      <c r="D13" s="42" t="s">
        <v>41</v>
      </c>
      <c r="E13" s="43">
        <f>F13+G13+H13+I13+J13+K13</f>
        <v>76127.832000000009</v>
      </c>
      <c r="F13" s="49">
        <f>F14+F15+F16+F17+F18</f>
        <v>14809.64</v>
      </c>
      <c r="G13" s="49">
        <f t="shared" ref="G13:K13" si="0">G14+G15+G16+G17+G18</f>
        <v>11585.652</v>
      </c>
      <c r="H13" s="49">
        <f t="shared" si="0"/>
        <v>12583.76</v>
      </c>
      <c r="I13" s="58">
        <f t="shared" si="0"/>
        <v>10805.039999999999</v>
      </c>
      <c r="J13" s="49">
        <f t="shared" si="0"/>
        <v>13171.87</v>
      </c>
      <c r="K13" s="49">
        <f t="shared" si="0"/>
        <v>13171.87</v>
      </c>
    </row>
    <row r="14" spans="1:11" ht="63" x14ac:dyDescent="0.25">
      <c r="A14" s="105"/>
      <c r="B14" s="105"/>
      <c r="C14" s="105"/>
      <c r="D14" s="44" t="s">
        <v>36</v>
      </c>
      <c r="E14" s="43">
        <f>F14+G14+H14+I14+J14+K14</f>
        <v>66526.101999999999</v>
      </c>
      <c r="F14" s="45">
        <f>F20+F68</f>
        <v>9042.66</v>
      </c>
      <c r="G14" s="45">
        <f t="shared" ref="G14:K14" si="1">G20+G68</f>
        <v>11478.522000000001</v>
      </c>
      <c r="H14" s="45">
        <f t="shared" si="1"/>
        <v>11856.14</v>
      </c>
      <c r="I14" s="45">
        <f t="shared" si="1"/>
        <v>10805.039999999999</v>
      </c>
      <c r="J14" s="45">
        <f t="shared" si="1"/>
        <v>11671.87</v>
      </c>
      <c r="K14" s="45">
        <f t="shared" si="1"/>
        <v>11671.87</v>
      </c>
    </row>
    <row r="15" spans="1:11" ht="82.15" customHeight="1" x14ac:dyDescent="0.25">
      <c r="A15" s="105"/>
      <c r="B15" s="105"/>
      <c r="C15" s="105"/>
      <c r="D15" s="44" t="s">
        <v>37</v>
      </c>
      <c r="E15" s="43">
        <f t="shared" ref="E15:E18" si="2">F15+G15+H15+I15+J15+K15</f>
        <v>9601.73</v>
      </c>
      <c r="F15" s="45">
        <f>F21+F69</f>
        <v>5766.98</v>
      </c>
      <c r="G15" s="45">
        <f t="shared" ref="G15:K15" si="3">G21+G69</f>
        <v>107.13000000000001</v>
      </c>
      <c r="H15" s="45">
        <f t="shared" si="3"/>
        <v>727.62</v>
      </c>
      <c r="I15" s="45">
        <f t="shared" si="3"/>
        <v>0</v>
      </c>
      <c r="J15" s="45">
        <f t="shared" si="3"/>
        <v>1500</v>
      </c>
      <c r="K15" s="45">
        <f t="shared" si="3"/>
        <v>1500</v>
      </c>
    </row>
    <row r="16" spans="1:11" ht="63" x14ac:dyDescent="0.25">
      <c r="A16" s="105"/>
      <c r="B16" s="105"/>
      <c r="C16" s="105"/>
      <c r="D16" s="44" t="s">
        <v>38</v>
      </c>
      <c r="E16" s="43">
        <f t="shared" si="2"/>
        <v>0</v>
      </c>
      <c r="F16" s="45">
        <f t="shared" ref="F16:K18" si="4">F22</f>
        <v>0</v>
      </c>
      <c r="G16" s="45">
        <f>G22+G70</f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</row>
    <row r="17" spans="1:11" ht="78.75" x14ac:dyDescent="0.25">
      <c r="A17" s="105"/>
      <c r="B17" s="105"/>
      <c r="C17" s="105"/>
      <c r="D17" s="44" t="s">
        <v>39</v>
      </c>
      <c r="E17" s="43">
        <f t="shared" si="2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</row>
    <row r="18" spans="1:11" ht="47.25" x14ac:dyDescent="0.25">
      <c r="A18" s="105"/>
      <c r="B18" s="105"/>
      <c r="C18" s="105"/>
      <c r="D18" s="44" t="s">
        <v>40</v>
      </c>
      <c r="E18" s="43">
        <f t="shared" si="2"/>
        <v>0</v>
      </c>
      <c r="F18" s="45">
        <f t="shared" si="4"/>
        <v>0</v>
      </c>
      <c r="G18" s="45">
        <f t="shared" si="4"/>
        <v>0</v>
      </c>
      <c r="H18" s="45">
        <f t="shared" si="4"/>
        <v>0</v>
      </c>
      <c r="I18" s="45">
        <f t="shared" si="4"/>
        <v>0</v>
      </c>
      <c r="J18" s="45">
        <f t="shared" si="4"/>
        <v>0</v>
      </c>
      <c r="K18" s="45">
        <f t="shared" si="4"/>
        <v>0</v>
      </c>
    </row>
    <row r="19" spans="1:11" ht="15.75" x14ac:dyDescent="0.25">
      <c r="A19" s="100" t="s">
        <v>101</v>
      </c>
      <c r="B19" s="100" t="s">
        <v>75</v>
      </c>
      <c r="C19" s="100" t="s">
        <v>77</v>
      </c>
      <c r="D19" s="33" t="s">
        <v>41</v>
      </c>
      <c r="E19" s="38">
        <f>F19+G19+H19+I19+J19+K19</f>
        <v>68701.831999999995</v>
      </c>
      <c r="F19" s="39">
        <f>F20+F21+F22+F23+F24</f>
        <v>13106.849999999999</v>
      </c>
      <c r="G19" s="39">
        <f t="shared" ref="G19:K19" si="5">G20+G21+G22+G23+G24</f>
        <v>11343.302</v>
      </c>
      <c r="H19" s="106">
        <f t="shared" si="5"/>
        <v>11469.2</v>
      </c>
      <c r="I19" s="106">
        <f t="shared" si="5"/>
        <v>8998.74</v>
      </c>
      <c r="J19" s="106">
        <f t="shared" si="5"/>
        <v>11891.87</v>
      </c>
      <c r="K19" s="106">
        <f t="shared" si="5"/>
        <v>11891.87</v>
      </c>
    </row>
    <row r="20" spans="1:11" ht="63" x14ac:dyDescent="0.25">
      <c r="A20" s="100"/>
      <c r="B20" s="100"/>
      <c r="C20" s="100"/>
      <c r="D20" s="35" t="s">
        <v>36</v>
      </c>
      <c r="E20" s="40">
        <f t="shared" ref="E20:E24" si="6">F20+G20+H20+I20+J20+K20</f>
        <v>60886.892000000007</v>
      </c>
      <c r="F20" s="41">
        <f>F26+F32+F38</f>
        <v>8926.66</v>
      </c>
      <c r="G20" s="41">
        <f>G26+G32+G38+G44</f>
        <v>11236.172</v>
      </c>
      <c r="H20" s="41">
        <f>H26+H32+H62</f>
        <v>10941.58</v>
      </c>
      <c r="I20" s="41">
        <f>I26+I32</f>
        <v>8998.74</v>
      </c>
      <c r="J20" s="41">
        <f t="shared" ref="J20:K20" si="7">J26+J32</f>
        <v>10391.870000000001</v>
      </c>
      <c r="K20" s="41">
        <f t="shared" si="7"/>
        <v>10391.870000000001</v>
      </c>
    </row>
    <row r="21" spans="1:11" ht="94.5" x14ac:dyDescent="0.25">
      <c r="A21" s="100"/>
      <c r="B21" s="100"/>
      <c r="C21" s="100"/>
      <c r="D21" s="35" t="s">
        <v>37</v>
      </c>
      <c r="E21" s="40">
        <f t="shared" si="6"/>
        <v>7814.94</v>
      </c>
      <c r="F21" s="41">
        <f>F27+F33+F39</f>
        <v>4180.1899999999996</v>
      </c>
      <c r="G21" s="41">
        <f t="shared" ref="G21:K23" si="8">G27+G33+G39+G45</f>
        <v>107.13000000000001</v>
      </c>
      <c r="H21" s="41">
        <f>H27+H33+H63</f>
        <v>527.62</v>
      </c>
      <c r="I21" s="41">
        <f>I27+I33</f>
        <v>0</v>
      </c>
      <c r="J21" s="41">
        <f t="shared" ref="I21:J21" si="9">J27+J33+J63</f>
        <v>1500</v>
      </c>
      <c r="K21" s="41">
        <f t="shared" si="8"/>
        <v>1500</v>
      </c>
    </row>
    <row r="22" spans="1:11" ht="63" x14ac:dyDescent="0.25">
      <c r="A22" s="100"/>
      <c r="B22" s="100"/>
      <c r="C22" s="100"/>
      <c r="D22" s="35" t="s">
        <v>38</v>
      </c>
      <c r="E22" s="40">
        <f t="shared" si="6"/>
        <v>0</v>
      </c>
      <c r="F22" s="41">
        <f>F28+F34+F39</f>
        <v>0</v>
      </c>
      <c r="G22" s="41">
        <f t="shared" si="8"/>
        <v>0</v>
      </c>
      <c r="H22" s="41">
        <f>H28+H34+H64</f>
        <v>0</v>
      </c>
      <c r="I22" s="41">
        <f t="shared" ref="I22:K22" si="10">I28+I34+I39</f>
        <v>0</v>
      </c>
      <c r="J22" s="41">
        <f t="shared" si="10"/>
        <v>0</v>
      </c>
      <c r="K22" s="41">
        <f t="shared" si="10"/>
        <v>0</v>
      </c>
    </row>
    <row r="23" spans="1:11" ht="78.75" x14ac:dyDescent="0.25">
      <c r="A23" s="100"/>
      <c r="B23" s="100"/>
      <c r="C23" s="100"/>
      <c r="D23" s="35" t="s">
        <v>39</v>
      </c>
      <c r="E23" s="40">
        <f t="shared" si="6"/>
        <v>0</v>
      </c>
      <c r="F23" s="41">
        <f t="shared" ref="F23:K24" si="11">F29+F35+F40</f>
        <v>0</v>
      </c>
      <c r="G23" s="41">
        <f t="shared" si="8"/>
        <v>0</v>
      </c>
      <c r="H23" s="41">
        <f>H29+H35+H65</f>
        <v>0</v>
      </c>
      <c r="I23" s="41">
        <f t="shared" si="11"/>
        <v>0</v>
      </c>
      <c r="J23" s="41">
        <f t="shared" si="11"/>
        <v>0</v>
      </c>
      <c r="K23" s="41">
        <f t="shared" si="11"/>
        <v>0</v>
      </c>
    </row>
    <row r="24" spans="1:11" ht="47.25" x14ac:dyDescent="0.25">
      <c r="A24" s="100"/>
      <c r="B24" s="100"/>
      <c r="C24" s="100"/>
      <c r="D24" s="35" t="s">
        <v>40</v>
      </c>
      <c r="E24" s="38">
        <f t="shared" si="6"/>
        <v>0</v>
      </c>
      <c r="F24" s="41">
        <f t="shared" si="11"/>
        <v>0</v>
      </c>
      <c r="G24" s="41">
        <f t="shared" si="11"/>
        <v>0</v>
      </c>
      <c r="H24" s="41">
        <f t="shared" si="11"/>
        <v>0</v>
      </c>
      <c r="I24" s="41">
        <f t="shared" si="11"/>
        <v>0</v>
      </c>
      <c r="J24" s="41">
        <f t="shared" si="11"/>
        <v>0</v>
      </c>
      <c r="K24" s="41">
        <f t="shared" si="11"/>
        <v>0</v>
      </c>
    </row>
    <row r="25" spans="1:11" ht="15.75" x14ac:dyDescent="0.25">
      <c r="A25" s="99" t="s">
        <v>78</v>
      </c>
      <c r="B25" s="99" t="s">
        <v>80</v>
      </c>
      <c r="C25" s="99" t="s">
        <v>77</v>
      </c>
      <c r="D25" s="51" t="s">
        <v>41</v>
      </c>
      <c r="E25" s="52">
        <f>F25+G25+H25+I25+J25+K25</f>
        <v>58672.200000000004</v>
      </c>
      <c r="F25" s="53">
        <f>F26+F27+F28+F29+F30</f>
        <v>9985.7800000000007</v>
      </c>
      <c r="G25" s="53">
        <f t="shared" ref="G25:K25" si="12">G26+G27+G28+G29+G30</f>
        <v>10391.870000000001</v>
      </c>
      <c r="H25" s="53">
        <f t="shared" si="12"/>
        <v>7702.86</v>
      </c>
      <c r="I25" s="53">
        <f t="shared" si="12"/>
        <v>6807.95</v>
      </c>
      <c r="J25" s="53">
        <f t="shared" si="12"/>
        <v>11891.87</v>
      </c>
      <c r="K25" s="53">
        <f t="shared" si="12"/>
        <v>11891.87</v>
      </c>
    </row>
    <row r="26" spans="1:11" ht="63" x14ac:dyDescent="0.25">
      <c r="A26" s="99"/>
      <c r="B26" s="99"/>
      <c r="C26" s="99"/>
      <c r="D26" s="54" t="s">
        <v>36</v>
      </c>
      <c r="E26" s="52">
        <f t="shared" ref="E26:E30" si="13">F26+G26+H26+I26+J26+K26</f>
        <v>52506.310000000005</v>
      </c>
      <c r="F26" s="55">
        <v>6819.89</v>
      </c>
      <c r="G26" s="59">
        <v>10391.870000000001</v>
      </c>
      <c r="H26" s="59">
        <v>7702.86</v>
      </c>
      <c r="I26" s="59">
        <v>6807.95</v>
      </c>
      <c r="J26" s="59">
        <v>10391.870000000001</v>
      </c>
      <c r="K26" s="59">
        <v>10391.870000000001</v>
      </c>
    </row>
    <row r="27" spans="1:11" ht="94.5" x14ac:dyDescent="0.25">
      <c r="A27" s="99"/>
      <c r="B27" s="99"/>
      <c r="C27" s="99"/>
      <c r="D27" s="54" t="s">
        <v>37</v>
      </c>
      <c r="E27" s="52">
        <f t="shared" si="13"/>
        <v>6165.8899999999994</v>
      </c>
      <c r="F27" s="55">
        <v>3165.89</v>
      </c>
      <c r="G27" s="55">
        <v>0</v>
      </c>
      <c r="H27" s="55">
        <v>0</v>
      </c>
      <c r="I27" s="55">
        <v>0</v>
      </c>
      <c r="J27" s="55">
        <v>1500</v>
      </c>
      <c r="K27" s="55">
        <v>1500</v>
      </c>
    </row>
    <row r="28" spans="1:11" ht="63" x14ac:dyDescent="0.25">
      <c r="A28" s="99"/>
      <c r="B28" s="99"/>
      <c r="C28" s="99"/>
      <c r="D28" s="54" t="s">
        <v>38</v>
      </c>
      <c r="E28" s="52">
        <f t="shared" si="13"/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</row>
    <row r="29" spans="1:11" ht="78.75" x14ac:dyDescent="0.25">
      <c r="A29" s="99"/>
      <c r="B29" s="99"/>
      <c r="C29" s="99"/>
      <c r="D29" s="54" t="s">
        <v>39</v>
      </c>
      <c r="E29" s="52">
        <f t="shared" si="13"/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</row>
    <row r="30" spans="1:11" ht="47.25" x14ac:dyDescent="0.25">
      <c r="A30" s="99"/>
      <c r="B30" s="99"/>
      <c r="C30" s="99"/>
      <c r="D30" s="54" t="s">
        <v>40</v>
      </c>
      <c r="E30" s="52">
        <f t="shared" si="13"/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</row>
    <row r="31" spans="1:11" ht="15.75" x14ac:dyDescent="0.25">
      <c r="A31" s="99" t="s">
        <v>78</v>
      </c>
      <c r="B31" s="99" t="s">
        <v>89</v>
      </c>
      <c r="C31" s="99" t="s">
        <v>77</v>
      </c>
      <c r="D31" s="51" t="s">
        <v>41</v>
      </c>
      <c r="E31" s="52">
        <f>F31+G31+H31+I31+J31+K31</f>
        <v>9915.4199999999983</v>
      </c>
      <c r="F31" s="53">
        <f>F32+F33+F34+F35+F36</f>
        <v>3121.0699999999997</v>
      </c>
      <c r="G31" s="53">
        <f t="shared" ref="G31:K31" si="14">G32+G33+G34+G35+G36</f>
        <v>843.22</v>
      </c>
      <c r="H31" s="53">
        <f t="shared" si="14"/>
        <v>3760.3399999999997</v>
      </c>
      <c r="I31" s="53">
        <f t="shared" si="14"/>
        <v>2190.79</v>
      </c>
      <c r="J31" s="53">
        <f t="shared" si="14"/>
        <v>0</v>
      </c>
      <c r="K31" s="53">
        <f t="shared" si="14"/>
        <v>0</v>
      </c>
    </row>
    <row r="32" spans="1:11" ht="63" x14ac:dyDescent="0.25">
      <c r="A32" s="99"/>
      <c r="B32" s="99"/>
      <c r="C32" s="99"/>
      <c r="D32" s="54" t="s">
        <v>36</v>
      </c>
      <c r="E32" s="52">
        <f t="shared" ref="E32:E36" si="15">F32+G32+H32+I32+J32+K32</f>
        <v>8373.5</v>
      </c>
      <c r="F32" s="55">
        <v>2106.77</v>
      </c>
      <c r="G32" s="55">
        <v>843.22</v>
      </c>
      <c r="H32" s="55">
        <f>H38+H44+H50+H56</f>
        <v>3232.72</v>
      </c>
      <c r="I32" s="55">
        <f t="shared" ref="I32:K32" si="16">I38+I44+I50+I56</f>
        <v>2190.79</v>
      </c>
      <c r="J32" s="55">
        <f t="shared" si="16"/>
        <v>0</v>
      </c>
      <c r="K32" s="55">
        <f t="shared" si="16"/>
        <v>0</v>
      </c>
    </row>
    <row r="33" spans="1:11" ht="94.5" x14ac:dyDescent="0.25">
      <c r="A33" s="99"/>
      <c r="B33" s="99"/>
      <c r="C33" s="99"/>
      <c r="D33" s="54" t="s">
        <v>37</v>
      </c>
      <c r="E33" s="52">
        <f t="shared" si="15"/>
        <v>1541.92</v>
      </c>
      <c r="F33" s="55">
        <v>1014.3</v>
      </c>
      <c r="G33" s="55">
        <v>0</v>
      </c>
      <c r="H33" s="55">
        <f>H39+H45+H51+H57</f>
        <v>527.62</v>
      </c>
      <c r="I33" s="55">
        <f t="shared" ref="I33:K33" si="17">I39+I45+I51+I57</f>
        <v>0</v>
      </c>
      <c r="J33" s="55">
        <f t="shared" si="17"/>
        <v>0</v>
      </c>
      <c r="K33" s="55">
        <f t="shared" si="17"/>
        <v>0</v>
      </c>
    </row>
    <row r="34" spans="1:11" ht="63" x14ac:dyDescent="0.25">
      <c r="A34" s="99"/>
      <c r="B34" s="99"/>
      <c r="C34" s="99"/>
      <c r="D34" s="54" t="s">
        <v>38</v>
      </c>
      <c r="E34" s="52">
        <f t="shared" si="15"/>
        <v>0</v>
      </c>
      <c r="F34" s="55">
        <v>0</v>
      </c>
      <c r="G34" s="55">
        <v>0</v>
      </c>
      <c r="H34" s="55">
        <f t="shared" ref="H34:H35" si="18">H40+H46</f>
        <v>0</v>
      </c>
      <c r="I34" s="55">
        <v>0</v>
      </c>
      <c r="J34" s="55">
        <v>0</v>
      </c>
      <c r="K34" s="55">
        <v>0</v>
      </c>
    </row>
    <row r="35" spans="1:11" ht="78.75" x14ac:dyDescent="0.25">
      <c r="A35" s="99"/>
      <c r="B35" s="99"/>
      <c r="C35" s="99"/>
      <c r="D35" s="54" t="s">
        <v>39</v>
      </c>
      <c r="E35" s="52">
        <f t="shared" si="15"/>
        <v>0</v>
      </c>
      <c r="F35" s="55">
        <v>0</v>
      </c>
      <c r="G35" s="55">
        <v>0</v>
      </c>
      <c r="H35" s="55">
        <f t="shared" si="18"/>
        <v>0</v>
      </c>
      <c r="I35" s="55">
        <v>0</v>
      </c>
      <c r="J35" s="55">
        <v>0</v>
      </c>
      <c r="K35" s="55">
        <v>0</v>
      </c>
    </row>
    <row r="36" spans="1:11" ht="47.25" x14ac:dyDescent="0.25">
      <c r="A36" s="99"/>
      <c r="B36" s="99"/>
      <c r="C36" s="99"/>
      <c r="D36" s="54" t="s">
        <v>40</v>
      </c>
      <c r="E36" s="52">
        <f t="shared" si="15"/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</row>
    <row r="37" spans="1:11" ht="15.75" x14ac:dyDescent="0.25">
      <c r="A37" s="95" t="s">
        <v>108</v>
      </c>
      <c r="B37" s="95" t="s">
        <v>115</v>
      </c>
      <c r="C37" s="95" t="s">
        <v>77</v>
      </c>
      <c r="D37" s="13" t="s">
        <v>41</v>
      </c>
      <c r="E37" s="14">
        <f>F37+G37+H37+I37+J37+K37</f>
        <v>2305.587</v>
      </c>
      <c r="F37" s="15">
        <f>F38+F39+F40+F41+F42</f>
        <v>0</v>
      </c>
      <c r="G37" s="15">
        <f t="shared" ref="G37:K37" si="19">G38+G39+G40+G41+G42</f>
        <v>8.7370000000000001</v>
      </c>
      <c r="H37" s="15">
        <f t="shared" si="19"/>
        <v>906.06</v>
      </c>
      <c r="I37" s="15">
        <f t="shared" si="19"/>
        <v>1390.79</v>
      </c>
      <c r="J37" s="15">
        <f t="shared" si="19"/>
        <v>0</v>
      </c>
      <c r="K37" s="15">
        <f t="shared" si="19"/>
        <v>0</v>
      </c>
    </row>
    <row r="38" spans="1:11" ht="63" x14ac:dyDescent="0.25">
      <c r="A38" s="95"/>
      <c r="B38" s="95"/>
      <c r="C38" s="95"/>
      <c r="D38" s="16" t="s">
        <v>36</v>
      </c>
      <c r="E38" s="14"/>
      <c r="F38" s="28">
        <v>0</v>
      </c>
      <c r="G38" s="28">
        <v>8.6999999999999994E-2</v>
      </c>
      <c r="H38" s="28">
        <v>906.06</v>
      </c>
      <c r="I38" s="28">
        <v>1390.79</v>
      </c>
      <c r="J38" s="28">
        <v>0</v>
      </c>
      <c r="K38" s="28">
        <v>0</v>
      </c>
    </row>
    <row r="39" spans="1:11" ht="94.5" x14ac:dyDescent="0.25">
      <c r="A39" s="95"/>
      <c r="B39" s="95"/>
      <c r="C39" s="95"/>
      <c r="D39" s="16" t="s">
        <v>37</v>
      </c>
      <c r="E39" s="14">
        <f t="shared" ref="E39:E42" si="20">F39+G39+H39+I39+J39+K39</f>
        <v>8.65</v>
      </c>
      <c r="F39" s="28">
        <v>0</v>
      </c>
      <c r="G39" s="28">
        <v>8.65</v>
      </c>
      <c r="H39" s="28">
        <v>0</v>
      </c>
      <c r="I39" s="28">
        <v>0</v>
      </c>
      <c r="J39" s="28">
        <v>0</v>
      </c>
      <c r="K39" s="28">
        <v>0</v>
      </c>
    </row>
    <row r="40" spans="1:11" ht="63" x14ac:dyDescent="0.25">
      <c r="A40" s="95"/>
      <c r="B40" s="95"/>
      <c r="C40" s="95"/>
      <c r="D40" s="16" t="s">
        <v>38</v>
      </c>
      <c r="E40" s="14">
        <f t="shared" si="20"/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 ht="78.75" x14ac:dyDescent="0.25">
      <c r="A41" s="95"/>
      <c r="B41" s="95"/>
      <c r="C41" s="95"/>
      <c r="D41" s="16" t="s">
        <v>39</v>
      </c>
      <c r="E41" s="14">
        <f t="shared" si="20"/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47.25" x14ac:dyDescent="0.25">
      <c r="A42" s="95"/>
      <c r="B42" s="95"/>
      <c r="C42" s="95"/>
      <c r="D42" s="16" t="s">
        <v>40</v>
      </c>
      <c r="E42" s="14">
        <f t="shared" si="20"/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5.75" customHeight="1" x14ac:dyDescent="0.25">
      <c r="A43" s="95" t="s">
        <v>103</v>
      </c>
      <c r="B43" s="95" t="s">
        <v>102</v>
      </c>
      <c r="C43" s="95" t="s">
        <v>77</v>
      </c>
      <c r="D43" s="13" t="s">
        <v>41</v>
      </c>
      <c r="E43" s="14">
        <f>F43+G43+H43+I43+J43+K43</f>
        <v>389.90500000000003</v>
      </c>
      <c r="F43" s="15">
        <f>F44+F45+F46+F47+F48</f>
        <v>0</v>
      </c>
      <c r="G43" s="15">
        <f t="shared" ref="G43:K43" si="21">G44+G45+G46+G47+G48</f>
        <v>99.475000000000009</v>
      </c>
      <c r="H43" s="15">
        <f t="shared" si="21"/>
        <v>290.43</v>
      </c>
      <c r="I43" s="15">
        <f t="shared" si="21"/>
        <v>0</v>
      </c>
      <c r="J43" s="15">
        <f t="shared" si="21"/>
        <v>0</v>
      </c>
      <c r="K43" s="15">
        <f t="shared" si="21"/>
        <v>0</v>
      </c>
    </row>
    <row r="44" spans="1:11" ht="63" x14ac:dyDescent="0.25">
      <c r="A44" s="95"/>
      <c r="B44" s="95"/>
      <c r="C44" s="95"/>
      <c r="D44" s="16" t="s">
        <v>36</v>
      </c>
      <c r="E44" s="14"/>
      <c r="F44" s="28">
        <v>0</v>
      </c>
      <c r="G44" s="50">
        <v>0.995</v>
      </c>
      <c r="H44" s="28">
        <v>5.81</v>
      </c>
      <c r="I44" s="28">
        <v>0</v>
      </c>
      <c r="J44" s="28">
        <v>0</v>
      </c>
      <c r="K44" s="28">
        <v>0</v>
      </c>
    </row>
    <row r="45" spans="1:11" ht="94.5" x14ac:dyDescent="0.25">
      <c r="A45" s="95"/>
      <c r="B45" s="95"/>
      <c r="C45" s="95"/>
      <c r="D45" s="16" t="s">
        <v>37</v>
      </c>
      <c r="E45" s="14">
        <f t="shared" ref="E45:E48" si="22">F45+G45+H45+I45+J45+K45</f>
        <v>383.1</v>
      </c>
      <c r="F45" s="28">
        <v>0</v>
      </c>
      <c r="G45" s="28">
        <v>98.48</v>
      </c>
      <c r="H45" s="28">
        <v>284.62</v>
      </c>
      <c r="I45" s="28">
        <v>0</v>
      </c>
      <c r="J45" s="28">
        <v>0</v>
      </c>
      <c r="K45" s="28">
        <v>0</v>
      </c>
    </row>
    <row r="46" spans="1:11" ht="63" x14ac:dyDescent="0.25">
      <c r="A46" s="95"/>
      <c r="B46" s="95"/>
      <c r="C46" s="95"/>
      <c r="D46" s="16" t="s">
        <v>38</v>
      </c>
      <c r="E46" s="14">
        <f t="shared" si="22"/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</row>
    <row r="47" spans="1:11" ht="78.75" x14ac:dyDescent="0.25">
      <c r="A47" s="95"/>
      <c r="B47" s="95"/>
      <c r="C47" s="95"/>
      <c r="D47" s="16" t="s">
        <v>39</v>
      </c>
      <c r="E47" s="14">
        <f t="shared" si="22"/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ht="47.25" x14ac:dyDescent="0.25">
      <c r="A48" s="95"/>
      <c r="B48" s="95"/>
      <c r="C48" s="95"/>
      <c r="D48" s="16" t="s">
        <v>40</v>
      </c>
      <c r="E48" s="14">
        <f t="shared" si="22"/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ht="15.75" customHeight="1" x14ac:dyDescent="0.25">
      <c r="A49" s="95" t="s">
        <v>109</v>
      </c>
      <c r="B49" s="95" t="s">
        <v>110</v>
      </c>
      <c r="C49" s="95" t="s">
        <v>77</v>
      </c>
      <c r="D49" s="13" t="s">
        <v>41</v>
      </c>
      <c r="E49" s="14">
        <f>F49+G49+H49+I49+J49+K49</f>
        <v>2374.1999999999998</v>
      </c>
      <c r="F49" s="15">
        <f>F50+F51+F52+F53+F54</f>
        <v>0</v>
      </c>
      <c r="G49" s="15">
        <f t="shared" ref="G49:K49" si="23">G50+G51+G52+G53+G54</f>
        <v>0</v>
      </c>
      <c r="H49" s="15">
        <f t="shared" si="23"/>
        <v>1574.2</v>
      </c>
      <c r="I49" s="15">
        <f t="shared" si="23"/>
        <v>800</v>
      </c>
      <c r="J49" s="15">
        <f t="shared" si="23"/>
        <v>0</v>
      </c>
      <c r="K49" s="15">
        <f t="shared" si="23"/>
        <v>0</v>
      </c>
    </row>
    <row r="50" spans="1:11" ht="63" x14ac:dyDescent="0.25">
      <c r="A50" s="95"/>
      <c r="B50" s="95"/>
      <c r="C50" s="95"/>
      <c r="D50" s="16" t="s">
        <v>36</v>
      </c>
      <c r="E50" s="14"/>
      <c r="F50" s="28">
        <v>0</v>
      </c>
      <c r="G50" s="50">
        <v>0</v>
      </c>
      <c r="H50" s="28">
        <v>1331.2</v>
      </c>
      <c r="I50" s="28">
        <v>800</v>
      </c>
      <c r="J50" s="28">
        <v>0</v>
      </c>
      <c r="K50" s="28">
        <v>0</v>
      </c>
    </row>
    <row r="51" spans="1:11" ht="94.5" x14ac:dyDescent="0.25">
      <c r="A51" s="95"/>
      <c r="B51" s="95"/>
      <c r="C51" s="95"/>
      <c r="D51" s="16" t="s">
        <v>37</v>
      </c>
      <c r="E51" s="14">
        <f t="shared" ref="E51:E54" si="24">F51+G51+H51+I51+J51+K51</f>
        <v>243</v>
      </c>
      <c r="F51" s="28">
        <v>0</v>
      </c>
      <c r="G51" s="28">
        <v>0</v>
      </c>
      <c r="H51" s="28">
        <v>243</v>
      </c>
      <c r="I51" s="28">
        <v>0</v>
      </c>
      <c r="J51" s="28">
        <v>0</v>
      </c>
      <c r="K51" s="28">
        <v>0</v>
      </c>
    </row>
    <row r="52" spans="1:11" ht="63" x14ac:dyDescent="0.25">
      <c r="A52" s="95"/>
      <c r="B52" s="95"/>
      <c r="C52" s="95"/>
      <c r="D52" s="16" t="s">
        <v>38</v>
      </c>
      <c r="E52" s="14">
        <f t="shared" si="24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.75" x14ac:dyDescent="0.25">
      <c r="A53" s="95"/>
      <c r="B53" s="95"/>
      <c r="C53" s="95"/>
      <c r="D53" s="16" t="s">
        <v>39</v>
      </c>
      <c r="E53" s="14">
        <f t="shared" si="24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7.25" x14ac:dyDescent="0.25">
      <c r="A54" s="95"/>
      <c r="B54" s="95"/>
      <c r="C54" s="95"/>
      <c r="D54" s="16" t="s">
        <v>40</v>
      </c>
      <c r="E54" s="14">
        <f t="shared" si="24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customHeight="1" x14ac:dyDescent="0.25">
      <c r="A55" s="95" t="s">
        <v>111</v>
      </c>
      <c r="B55" s="95" t="s">
        <v>112</v>
      </c>
      <c r="C55" s="95" t="s">
        <v>77</v>
      </c>
      <c r="D55" s="13" t="s">
        <v>41</v>
      </c>
      <c r="E55" s="14">
        <f>F55+G55+H55+I55+J55+K55</f>
        <v>989.65</v>
      </c>
      <c r="F55" s="15">
        <f>F56+F57+F58+F59+F60</f>
        <v>0</v>
      </c>
      <c r="G55" s="15">
        <f t="shared" ref="G55:K55" si="25">G56+G57+G58+G59+G60</f>
        <v>0</v>
      </c>
      <c r="H55" s="15">
        <f t="shared" si="25"/>
        <v>989.65</v>
      </c>
      <c r="I55" s="15">
        <f t="shared" si="25"/>
        <v>0</v>
      </c>
      <c r="J55" s="15">
        <f t="shared" si="25"/>
        <v>0</v>
      </c>
      <c r="K55" s="15">
        <f t="shared" si="25"/>
        <v>0</v>
      </c>
    </row>
    <row r="56" spans="1:11" ht="63" x14ac:dyDescent="0.25">
      <c r="A56" s="95"/>
      <c r="B56" s="95"/>
      <c r="C56" s="95"/>
      <c r="D56" s="16" t="s">
        <v>36</v>
      </c>
      <c r="E56" s="14"/>
      <c r="F56" s="28">
        <v>0</v>
      </c>
      <c r="G56" s="50">
        <v>0</v>
      </c>
      <c r="H56" s="28">
        <v>989.65</v>
      </c>
      <c r="I56" s="28">
        <v>0</v>
      </c>
      <c r="J56" s="28">
        <v>0</v>
      </c>
      <c r="K56" s="28">
        <v>0</v>
      </c>
    </row>
    <row r="57" spans="1:11" ht="94.5" x14ac:dyDescent="0.25">
      <c r="A57" s="95"/>
      <c r="B57" s="95"/>
      <c r="C57" s="95"/>
      <c r="D57" s="16" t="s">
        <v>37</v>
      </c>
      <c r="E57" s="14">
        <f t="shared" ref="E57:E60" si="26">F57+G57+H57+I57+J57+K57</f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</row>
    <row r="58" spans="1:11" ht="63" x14ac:dyDescent="0.25">
      <c r="A58" s="95"/>
      <c r="B58" s="95"/>
      <c r="C58" s="95"/>
      <c r="D58" s="16" t="s">
        <v>38</v>
      </c>
      <c r="E58" s="14">
        <f t="shared" si="26"/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</row>
    <row r="59" spans="1:11" ht="78.75" x14ac:dyDescent="0.25">
      <c r="A59" s="95"/>
      <c r="B59" s="95"/>
      <c r="C59" s="95"/>
      <c r="D59" s="16" t="s">
        <v>39</v>
      </c>
      <c r="E59" s="14">
        <f t="shared" si="26"/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</row>
    <row r="60" spans="1:11" ht="47.25" x14ac:dyDescent="0.25">
      <c r="A60" s="95"/>
      <c r="B60" s="95"/>
      <c r="C60" s="95"/>
      <c r="D60" s="16" t="s">
        <v>40</v>
      </c>
      <c r="E60" s="14">
        <f t="shared" si="26"/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ht="15.75" customHeight="1" x14ac:dyDescent="0.25">
      <c r="A61" s="99" t="s">
        <v>91</v>
      </c>
      <c r="B61" s="99" t="s">
        <v>106</v>
      </c>
      <c r="C61" s="99" t="s">
        <v>77</v>
      </c>
      <c r="D61" s="51" t="s">
        <v>41</v>
      </c>
      <c r="E61" s="52">
        <f>F61+G61+H61+I61+J61+K61</f>
        <v>18</v>
      </c>
      <c r="F61" s="53">
        <f>F62+F63+F64+F65+F66</f>
        <v>0</v>
      </c>
      <c r="G61" s="53">
        <f t="shared" ref="G61:K61" si="27">G62+G63+G64+G65+G66</f>
        <v>0</v>
      </c>
      <c r="H61" s="53">
        <f t="shared" si="27"/>
        <v>6</v>
      </c>
      <c r="I61" s="53">
        <f t="shared" si="27"/>
        <v>0</v>
      </c>
      <c r="J61" s="53">
        <f t="shared" si="27"/>
        <v>6</v>
      </c>
      <c r="K61" s="53">
        <f t="shared" si="27"/>
        <v>6</v>
      </c>
    </row>
    <row r="62" spans="1:11" ht="63" x14ac:dyDescent="0.25">
      <c r="A62" s="99"/>
      <c r="B62" s="99"/>
      <c r="C62" s="99"/>
      <c r="D62" s="54" t="s">
        <v>36</v>
      </c>
      <c r="E62" s="57">
        <f>F62+G62+H62+I62+J62+K62</f>
        <v>18</v>
      </c>
      <c r="F62" s="55">
        <v>0</v>
      </c>
      <c r="G62" s="56">
        <v>0</v>
      </c>
      <c r="H62" s="55">
        <v>6</v>
      </c>
      <c r="I62" s="55">
        <v>0</v>
      </c>
      <c r="J62" s="55">
        <v>6</v>
      </c>
      <c r="K62" s="55">
        <v>6</v>
      </c>
    </row>
    <row r="63" spans="1:11" ht="94.5" x14ac:dyDescent="0.25">
      <c r="A63" s="99"/>
      <c r="B63" s="99"/>
      <c r="C63" s="99"/>
      <c r="D63" s="54" t="s">
        <v>37</v>
      </c>
      <c r="E63" s="52">
        <f t="shared" ref="E63:E66" si="28">F63+G63+H63+I63+J63+K63</f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</row>
    <row r="64" spans="1:11" ht="63" x14ac:dyDescent="0.25">
      <c r="A64" s="99"/>
      <c r="B64" s="99"/>
      <c r="C64" s="99"/>
      <c r="D64" s="54" t="s">
        <v>38</v>
      </c>
      <c r="E64" s="52">
        <f t="shared" si="28"/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</row>
    <row r="65" spans="1:11" ht="78.75" x14ac:dyDescent="0.25">
      <c r="A65" s="99"/>
      <c r="B65" s="99"/>
      <c r="C65" s="99"/>
      <c r="D65" s="54" t="s">
        <v>39</v>
      </c>
      <c r="E65" s="52">
        <f t="shared" si="28"/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</row>
    <row r="66" spans="1:11" ht="47.25" x14ac:dyDescent="0.25">
      <c r="A66" s="99"/>
      <c r="B66" s="99"/>
      <c r="C66" s="99"/>
      <c r="D66" s="54" t="s">
        <v>40</v>
      </c>
      <c r="E66" s="52">
        <f t="shared" si="28"/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</row>
    <row r="67" spans="1:11" ht="15.75" x14ac:dyDescent="0.25">
      <c r="A67" s="100" t="s">
        <v>100</v>
      </c>
      <c r="B67" s="100" t="s">
        <v>90</v>
      </c>
      <c r="C67" s="100" t="s">
        <v>77</v>
      </c>
      <c r="D67" s="33" t="s">
        <v>41</v>
      </c>
      <c r="E67" s="34">
        <f>E68+E69+E70+E71+E72</f>
        <v>7426</v>
      </c>
      <c r="F67" s="34">
        <f t="shared" ref="F67:K67" si="29">F68+F69+F70+F71+F72</f>
        <v>1702.79</v>
      </c>
      <c r="G67" s="34">
        <f t="shared" si="29"/>
        <v>242.35</v>
      </c>
      <c r="H67" s="34">
        <f t="shared" si="29"/>
        <v>1114.56</v>
      </c>
      <c r="I67" s="34">
        <f t="shared" si="29"/>
        <v>1806.3</v>
      </c>
      <c r="J67" s="34">
        <f t="shared" si="29"/>
        <v>1280</v>
      </c>
      <c r="K67" s="34">
        <f t="shared" si="29"/>
        <v>1280</v>
      </c>
    </row>
    <row r="68" spans="1:11" ht="63" x14ac:dyDescent="0.25">
      <c r="A68" s="100"/>
      <c r="B68" s="100"/>
      <c r="C68" s="100"/>
      <c r="D68" s="35" t="s">
        <v>36</v>
      </c>
      <c r="E68" s="36">
        <f>F68+G68+H68+I68+J68+K68</f>
        <v>5639.21</v>
      </c>
      <c r="F68" s="37">
        <f>F74+F79+F94</f>
        <v>116</v>
      </c>
      <c r="G68" s="37">
        <f>G74+G79+G94+G84+G89</f>
        <v>242.35</v>
      </c>
      <c r="H68" s="37">
        <f>H74+H79+H94+H89</f>
        <v>914.56</v>
      </c>
      <c r="I68" s="37">
        <f>I74+I79+I84+I89+I94</f>
        <v>1806.3</v>
      </c>
      <c r="J68" s="37">
        <f t="shared" ref="I68:K68" si="30">J74+J79+J94+J89</f>
        <v>1280</v>
      </c>
      <c r="K68" s="37">
        <f t="shared" si="30"/>
        <v>1280</v>
      </c>
    </row>
    <row r="69" spans="1:11" ht="94.5" x14ac:dyDescent="0.25">
      <c r="A69" s="100"/>
      <c r="B69" s="100"/>
      <c r="C69" s="100"/>
      <c r="D69" s="35" t="s">
        <v>37</v>
      </c>
      <c r="E69" s="34">
        <f t="shared" ref="E69:E72" si="31">F69+G69+H69+I69+J69+K69</f>
        <v>1786.79</v>
      </c>
      <c r="F69" s="37">
        <f>F75+F80+F95</f>
        <v>1586.79</v>
      </c>
      <c r="G69" s="37">
        <f>G75+G80+G95+G85</f>
        <v>0</v>
      </c>
      <c r="H69" s="37">
        <f t="shared" ref="H68:K71" si="32">H75+H80+H95</f>
        <v>200</v>
      </c>
      <c r="I69" s="37">
        <f t="shared" si="32"/>
        <v>0</v>
      </c>
      <c r="J69" s="37">
        <f t="shared" si="32"/>
        <v>0</v>
      </c>
      <c r="K69" s="37">
        <f t="shared" si="32"/>
        <v>0</v>
      </c>
    </row>
    <row r="70" spans="1:11" ht="63" x14ac:dyDescent="0.25">
      <c r="A70" s="100"/>
      <c r="B70" s="100"/>
      <c r="C70" s="100"/>
      <c r="D70" s="35" t="s">
        <v>38</v>
      </c>
      <c r="E70" s="34">
        <f t="shared" si="31"/>
        <v>0</v>
      </c>
      <c r="F70" s="37">
        <f>F76+F81+F96</f>
        <v>0</v>
      </c>
      <c r="G70" s="37">
        <f>G76+G81+G86</f>
        <v>0</v>
      </c>
      <c r="H70" s="37">
        <f t="shared" si="32"/>
        <v>0</v>
      </c>
      <c r="I70" s="37">
        <f t="shared" si="32"/>
        <v>0</v>
      </c>
      <c r="J70" s="37">
        <f t="shared" si="32"/>
        <v>0</v>
      </c>
      <c r="K70" s="37">
        <f t="shared" si="32"/>
        <v>0</v>
      </c>
    </row>
    <row r="71" spans="1:11" ht="78.75" x14ac:dyDescent="0.25">
      <c r="A71" s="100"/>
      <c r="B71" s="100"/>
      <c r="C71" s="100"/>
      <c r="D71" s="35" t="s">
        <v>39</v>
      </c>
      <c r="E71" s="34">
        <f t="shared" si="31"/>
        <v>0</v>
      </c>
      <c r="F71" s="37">
        <f>F77+F82+F97</f>
        <v>0</v>
      </c>
      <c r="G71" s="37">
        <f>G77+G82+G97</f>
        <v>0</v>
      </c>
      <c r="H71" s="37">
        <f t="shared" si="32"/>
        <v>0</v>
      </c>
      <c r="I71" s="37">
        <f t="shared" si="32"/>
        <v>0</v>
      </c>
      <c r="J71" s="37">
        <f t="shared" si="32"/>
        <v>0</v>
      </c>
      <c r="K71" s="37">
        <f t="shared" si="32"/>
        <v>0</v>
      </c>
    </row>
    <row r="72" spans="1:11" ht="47.25" x14ac:dyDescent="0.25">
      <c r="A72" s="100"/>
      <c r="B72" s="100"/>
      <c r="C72" s="100"/>
      <c r="D72" s="35" t="s">
        <v>40</v>
      </c>
      <c r="E72" s="34">
        <f t="shared" si="31"/>
        <v>0</v>
      </c>
      <c r="F72" s="37">
        <f t="shared" ref="F72:K72" si="33">F77+F82+F97</f>
        <v>0</v>
      </c>
      <c r="G72" s="37">
        <f t="shared" si="33"/>
        <v>0</v>
      </c>
      <c r="H72" s="37">
        <f t="shared" si="33"/>
        <v>0</v>
      </c>
      <c r="I72" s="37">
        <f t="shared" si="33"/>
        <v>0</v>
      </c>
      <c r="J72" s="37">
        <f t="shared" si="33"/>
        <v>0</v>
      </c>
      <c r="K72" s="37">
        <f t="shared" si="33"/>
        <v>0</v>
      </c>
    </row>
    <row r="73" spans="1:11" ht="15.75" x14ac:dyDescent="0.25">
      <c r="A73" s="96" t="s">
        <v>91</v>
      </c>
      <c r="B73" s="96" t="s">
        <v>107</v>
      </c>
      <c r="C73" s="96"/>
      <c r="D73" s="13" t="s">
        <v>41</v>
      </c>
      <c r="E73" s="14">
        <f>F73+G73+H73+I73+J73+K73</f>
        <v>336.58</v>
      </c>
      <c r="F73" s="30">
        <f>F74+F75+F76+F77</f>
        <v>43.5</v>
      </c>
      <c r="G73" s="30">
        <f t="shared" ref="G73:J73" si="34">G74+G75+G76+G77</f>
        <v>37.85</v>
      </c>
      <c r="H73" s="30">
        <f t="shared" si="34"/>
        <v>145.63</v>
      </c>
      <c r="I73" s="30">
        <f t="shared" si="34"/>
        <v>109.6</v>
      </c>
      <c r="J73" s="30">
        <f t="shared" si="34"/>
        <v>0</v>
      </c>
      <c r="K73" s="30">
        <f>K74+K75+K76+K77</f>
        <v>0</v>
      </c>
    </row>
    <row r="74" spans="1:11" ht="63" x14ac:dyDescent="0.25">
      <c r="A74" s="97"/>
      <c r="B74" s="97"/>
      <c r="C74" s="97"/>
      <c r="D74" s="16" t="s">
        <v>36</v>
      </c>
      <c r="E74" s="14">
        <f t="shared" ref="E74:E77" si="35">F74+G74+H74+I74+J74+K74</f>
        <v>336.58</v>
      </c>
      <c r="F74" s="28">
        <v>43.5</v>
      </c>
      <c r="G74" s="28">
        <v>37.85</v>
      </c>
      <c r="H74" s="28">
        <v>145.63</v>
      </c>
      <c r="I74" s="28">
        <v>109.6</v>
      </c>
      <c r="J74" s="28">
        <v>0</v>
      </c>
      <c r="K74" s="28">
        <v>0</v>
      </c>
    </row>
    <row r="75" spans="1:11" ht="94.5" x14ac:dyDescent="0.25">
      <c r="A75" s="97"/>
      <c r="B75" s="97"/>
      <c r="C75" s="97"/>
      <c r="D75" s="16" t="s">
        <v>37</v>
      </c>
      <c r="E75" s="14">
        <f t="shared" si="35"/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</row>
    <row r="76" spans="1:11" ht="63" x14ac:dyDescent="0.25">
      <c r="A76" s="97"/>
      <c r="B76" s="97"/>
      <c r="C76" s="97"/>
      <c r="D76" s="16" t="s">
        <v>38</v>
      </c>
      <c r="E76" s="14">
        <f t="shared" si="35"/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</row>
    <row r="77" spans="1:11" ht="78.75" x14ac:dyDescent="0.25">
      <c r="A77" s="98"/>
      <c r="B77" s="98"/>
      <c r="C77" s="98"/>
      <c r="D77" s="16" t="s">
        <v>39</v>
      </c>
      <c r="E77" s="14">
        <f t="shared" si="35"/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</row>
    <row r="78" spans="1:11" ht="15.6" customHeight="1" x14ac:dyDescent="0.25">
      <c r="A78" s="96" t="s">
        <v>91</v>
      </c>
      <c r="B78" s="96" t="s">
        <v>113</v>
      </c>
      <c r="C78" s="96"/>
      <c r="D78" s="13" t="s">
        <v>41</v>
      </c>
      <c r="E78" s="14">
        <f>F78+G78+H78+I78+J78+K78</f>
        <v>377</v>
      </c>
      <c r="F78" s="15">
        <f>F79+F80+F81+F82+F98</f>
        <v>72.5</v>
      </c>
      <c r="G78" s="30">
        <f t="shared" ref="G78:K78" si="36">G79+G80+G81+G82+G98</f>
        <v>104.5</v>
      </c>
      <c r="H78" s="15">
        <f t="shared" si="36"/>
        <v>200</v>
      </c>
      <c r="I78" s="15">
        <f t="shared" si="36"/>
        <v>0</v>
      </c>
      <c r="J78" s="15">
        <f t="shared" si="36"/>
        <v>0</v>
      </c>
      <c r="K78" s="15">
        <f t="shared" si="36"/>
        <v>0</v>
      </c>
    </row>
    <row r="79" spans="1:11" ht="63" x14ac:dyDescent="0.25">
      <c r="A79" s="97"/>
      <c r="B79" s="97"/>
      <c r="C79" s="97"/>
      <c r="D79" s="16" t="s">
        <v>36</v>
      </c>
      <c r="E79" s="14">
        <f t="shared" ref="E79:E82" si="37">F79+G79+H79+I79+J79+K79</f>
        <v>177</v>
      </c>
      <c r="F79" s="28">
        <v>72.5</v>
      </c>
      <c r="G79" s="28">
        <v>104.5</v>
      </c>
      <c r="H79" s="28">
        <v>0</v>
      </c>
      <c r="I79" s="28">
        <v>0</v>
      </c>
      <c r="J79" s="28">
        <v>0</v>
      </c>
      <c r="K79" s="28">
        <v>0</v>
      </c>
    </row>
    <row r="80" spans="1:11" ht="94.5" x14ac:dyDescent="0.25">
      <c r="A80" s="97"/>
      <c r="B80" s="97"/>
      <c r="C80" s="97"/>
      <c r="D80" s="16" t="s">
        <v>37</v>
      </c>
      <c r="E80" s="14">
        <f t="shared" si="37"/>
        <v>200</v>
      </c>
      <c r="F80" s="28">
        <v>0</v>
      </c>
      <c r="G80" s="28">
        <v>0</v>
      </c>
      <c r="H80" s="28">
        <v>200</v>
      </c>
      <c r="I80" s="28">
        <v>0</v>
      </c>
      <c r="J80" s="28">
        <v>0</v>
      </c>
      <c r="K80" s="28">
        <v>0</v>
      </c>
    </row>
    <row r="81" spans="1:11" ht="63" x14ac:dyDescent="0.25">
      <c r="A81" s="97"/>
      <c r="B81" s="97"/>
      <c r="C81" s="97"/>
      <c r="D81" s="16" t="s">
        <v>38</v>
      </c>
      <c r="E81" s="14">
        <f t="shared" si="37"/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</row>
    <row r="82" spans="1:11" ht="78.75" x14ac:dyDescent="0.25">
      <c r="A82" s="98"/>
      <c r="B82" s="98"/>
      <c r="C82" s="98"/>
      <c r="D82" s="16" t="s">
        <v>39</v>
      </c>
      <c r="E82" s="14">
        <f t="shared" si="37"/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</row>
    <row r="83" spans="1:11" ht="29.25" customHeight="1" x14ac:dyDescent="0.25">
      <c r="A83" s="96" t="s">
        <v>116</v>
      </c>
      <c r="B83" s="96" t="s">
        <v>117</v>
      </c>
      <c r="C83" s="32"/>
      <c r="D83" s="46" t="s">
        <v>41</v>
      </c>
      <c r="E83" s="107">
        <f>F83+G83+H83+I83+J83+K83</f>
        <v>73.5</v>
      </c>
      <c r="F83" s="47">
        <v>0</v>
      </c>
      <c r="G83" s="48">
        <f>G84+G85+G86+G87</f>
        <v>0</v>
      </c>
      <c r="H83" s="47">
        <v>0</v>
      </c>
      <c r="I83" s="47">
        <f>I84+I85+I86+I87</f>
        <v>73.5</v>
      </c>
      <c r="J83" s="47">
        <v>0</v>
      </c>
      <c r="K83" s="47">
        <v>0</v>
      </c>
    </row>
    <row r="84" spans="1:11" ht="63" x14ac:dyDescent="0.25">
      <c r="A84" s="97"/>
      <c r="B84" s="97"/>
      <c r="C84" s="32"/>
      <c r="D84" s="16" t="s">
        <v>36</v>
      </c>
      <c r="E84" s="107">
        <f t="shared" ref="E84:E87" si="38">F84+G84+H84+I84+J84+K84</f>
        <v>73.5</v>
      </c>
      <c r="F84" s="28">
        <v>0</v>
      </c>
      <c r="G84" s="28">
        <v>0</v>
      </c>
      <c r="H84" s="28">
        <v>0</v>
      </c>
      <c r="I84" s="28">
        <v>73.5</v>
      </c>
      <c r="J84" s="28">
        <v>0</v>
      </c>
      <c r="K84" s="28">
        <v>0</v>
      </c>
    </row>
    <row r="85" spans="1:11" ht="94.5" x14ac:dyDescent="0.25">
      <c r="A85" s="97"/>
      <c r="B85" s="97"/>
      <c r="C85" s="32"/>
      <c r="D85" s="16" t="s">
        <v>37</v>
      </c>
      <c r="E85" s="107">
        <f t="shared" si="38"/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</row>
    <row r="86" spans="1:11" ht="63" x14ac:dyDescent="0.25">
      <c r="A86" s="97"/>
      <c r="B86" s="97"/>
      <c r="C86" s="32"/>
      <c r="D86" s="16" t="s">
        <v>38</v>
      </c>
      <c r="E86" s="107">
        <f t="shared" si="38"/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</row>
    <row r="87" spans="1:11" ht="78.75" x14ac:dyDescent="0.25">
      <c r="A87" s="98"/>
      <c r="B87" s="98"/>
      <c r="C87" s="32"/>
      <c r="D87" s="16" t="s">
        <v>39</v>
      </c>
      <c r="E87" s="107">
        <f t="shared" si="38"/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</row>
    <row r="88" spans="1:11" ht="15.75" customHeight="1" x14ac:dyDescent="0.25">
      <c r="A88" s="95" t="s">
        <v>104</v>
      </c>
      <c r="B88" s="95" t="s">
        <v>105</v>
      </c>
      <c r="C88" s="95"/>
      <c r="D88" s="19" t="s">
        <v>41</v>
      </c>
      <c r="E88" s="14">
        <f>E89+E90+E91+E92</f>
        <v>160</v>
      </c>
      <c r="F88" s="29">
        <f>F89+F90+F92+F91</f>
        <v>0</v>
      </c>
      <c r="G88" s="29">
        <f t="shared" ref="G88:K88" si="39">G89+G90+G92+G91</f>
        <v>100</v>
      </c>
      <c r="H88" s="29">
        <f t="shared" si="39"/>
        <v>30</v>
      </c>
      <c r="I88" s="29">
        <f t="shared" si="39"/>
        <v>30</v>
      </c>
      <c r="J88" s="29">
        <f t="shared" si="39"/>
        <v>0</v>
      </c>
      <c r="K88" s="29">
        <f t="shared" si="39"/>
        <v>0</v>
      </c>
    </row>
    <row r="89" spans="1:11" ht="63" x14ac:dyDescent="0.25">
      <c r="A89" s="95"/>
      <c r="B89" s="95"/>
      <c r="C89" s="95"/>
      <c r="D89" s="16" t="s">
        <v>36</v>
      </c>
      <c r="E89" s="14">
        <f t="shared" ref="E89:E92" si="40">F89+G89+H89+I89+J89+K89</f>
        <v>160</v>
      </c>
      <c r="F89" s="28">
        <v>0</v>
      </c>
      <c r="G89" s="28">
        <v>100</v>
      </c>
      <c r="H89" s="28">
        <v>30</v>
      </c>
      <c r="I89" s="28">
        <v>30</v>
      </c>
      <c r="J89" s="28">
        <v>0</v>
      </c>
      <c r="K89" s="28">
        <v>0</v>
      </c>
    </row>
    <row r="90" spans="1:11" ht="94.5" x14ac:dyDescent="0.25">
      <c r="A90" s="95"/>
      <c r="B90" s="95"/>
      <c r="C90" s="95"/>
      <c r="D90" s="16" t="s">
        <v>37</v>
      </c>
      <c r="E90" s="14">
        <f t="shared" si="40"/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</row>
    <row r="91" spans="1:11" ht="63" x14ac:dyDescent="0.25">
      <c r="A91" s="95"/>
      <c r="B91" s="95"/>
      <c r="C91" s="95"/>
      <c r="D91" s="16" t="s">
        <v>38</v>
      </c>
      <c r="E91" s="14">
        <f t="shared" si="40"/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</row>
    <row r="92" spans="1:11" ht="78.75" x14ac:dyDescent="0.25">
      <c r="A92" s="95"/>
      <c r="B92" s="95"/>
      <c r="C92" s="95"/>
      <c r="D92" s="16" t="s">
        <v>39</v>
      </c>
      <c r="E92" s="14">
        <f t="shared" si="40"/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</row>
    <row r="93" spans="1:11" ht="15.75" x14ac:dyDescent="0.25">
      <c r="A93" s="95" t="s">
        <v>91</v>
      </c>
      <c r="B93" s="95" t="s">
        <v>99</v>
      </c>
      <c r="C93" s="95"/>
      <c r="D93" s="19" t="s">
        <v>41</v>
      </c>
      <c r="E93" s="14">
        <f>E94+E95+E96+E97</f>
        <v>6478.92</v>
      </c>
      <c r="F93" s="29">
        <f>F94+F95+F97+F96</f>
        <v>1586.79</v>
      </c>
      <c r="G93" s="29">
        <f t="shared" ref="G93:K93" si="41">G94+G95+G97+G96</f>
        <v>0</v>
      </c>
      <c r="H93" s="29">
        <f t="shared" si="41"/>
        <v>738.93</v>
      </c>
      <c r="I93" s="29">
        <f t="shared" si="41"/>
        <v>1593.2</v>
      </c>
      <c r="J93" s="29">
        <f t="shared" si="41"/>
        <v>1280</v>
      </c>
      <c r="K93" s="29">
        <f t="shared" si="41"/>
        <v>1280</v>
      </c>
    </row>
    <row r="94" spans="1:11" ht="63" x14ac:dyDescent="0.25">
      <c r="A94" s="95"/>
      <c r="B94" s="95"/>
      <c r="C94" s="95"/>
      <c r="D94" s="16" t="s">
        <v>36</v>
      </c>
      <c r="E94" s="14">
        <f t="shared" ref="E94:E97" si="42">F94+G94+H94+I94+J94+K94</f>
        <v>4892.13</v>
      </c>
      <c r="F94" s="28">
        <v>0</v>
      </c>
      <c r="G94" s="28">
        <v>0</v>
      </c>
      <c r="H94" s="28">
        <v>738.93</v>
      </c>
      <c r="I94" s="28">
        <v>1593.2</v>
      </c>
      <c r="J94" s="28">
        <v>1280</v>
      </c>
      <c r="K94" s="28">
        <v>1280</v>
      </c>
    </row>
    <row r="95" spans="1:11" ht="84" customHeight="1" x14ac:dyDescent="0.25">
      <c r="A95" s="95"/>
      <c r="B95" s="95"/>
      <c r="C95" s="95"/>
      <c r="D95" s="16" t="s">
        <v>37</v>
      </c>
      <c r="E95" s="14">
        <f t="shared" si="42"/>
        <v>1586.79</v>
      </c>
      <c r="F95" s="28">
        <v>1586.79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</row>
    <row r="96" spans="1:11" ht="63" x14ac:dyDescent="0.25">
      <c r="A96" s="95"/>
      <c r="B96" s="95"/>
      <c r="C96" s="95"/>
      <c r="D96" s="16" t="s">
        <v>38</v>
      </c>
      <c r="E96" s="14">
        <f t="shared" si="42"/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</row>
    <row r="97" spans="1:11" ht="78.75" x14ac:dyDescent="0.25">
      <c r="A97" s="95"/>
      <c r="B97" s="95"/>
      <c r="C97" s="95"/>
      <c r="D97" s="16" t="s">
        <v>39</v>
      </c>
      <c r="E97" s="14">
        <f t="shared" si="42"/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</row>
    <row r="98" spans="1:1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</sheetData>
  <mergeCells count="55">
    <mergeCell ref="B61:B66"/>
    <mergeCell ref="C61:C66"/>
    <mergeCell ref="A49:A54"/>
    <mergeCell ref="B49:B54"/>
    <mergeCell ref="C49:C54"/>
    <mergeCell ref="A55:A60"/>
    <mergeCell ref="B55:B60"/>
    <mergeCell ref="C55:C60"/>
    <mergeCell ref="A13:A18"/>
    <mergeCell ref="B13:B18"/>
    <mergeCell ref="C13:C18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25:A30"/>
    <mergeCell ref="B25:B30"/>
    <mergeCell ref="C25:C30"/>
    <mergeCell ref="A67:A72"/>
    <mergeCell ref="B67:B72"/>
    <mergeCell ref="C67:C72"/>
    <mergeCell ref="A31:A36"/>
    <mergeCell ref="A43:A48"/>
    <mergeCell ref="B43:B48"/>
    <mergeCell ref="C43:C48"/>
    <mergeCell ref="C31:C36"/>
    <mergeCell ref="A37:A42"/>
    <mergeCell ref="B37:B42"/>
    <mergeCell ref="C37:C42"/>
    <mergeCell ref="B31:B36"/>
    <mergeCell ref="A61:A66"/>
    <mergeCell ref="A93:A97"/>
    <mergeCell ref="B93:B97"/>
    <mergeCell ref="C93:C97"/>
    <mergeCell ref="A73:A77"/>
    <mergeCell ref="B73:B77"/>
    <mergeCell ref="C73:C77"/>
    <mergeCell ref="A78:A82"/>
    <mergeCell ref="B78:B82"/>
    <mergeCell ref="C78:C82"/>
    <mergeCell ref="A88:A92"/>
    <mergeCell ref="B88:B92"/>
    <mergeCell ref="C88:C92"/>
    <mergeCell ref="A83:A87"/>
    <mergeCell ref="B83:B8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2022-06-06T07:59:46Z</dcterms:modified>
</cp:coreProperties>
</file>